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90" windowWidth="9465" windowHeight="5325" tabRatio="563" activeTab="0"/>
  </bookViews>
  <sheets>
    <sheet name="CROSS-SECTION" sheetId="1" r:id="rId1"/>
    <sheet name="Pebble Counts" sheetId="2" r:id="rId2"/>
    <sheet name="VERTICAL VELOCITY" sheetId="3" r:id="rId3"/>
  </sheets>
  <definedNames/>
  <calcPr fullCalcOnLoad="1"/>
</workbook>
</file>

<file path=xl/sharedStrings.xml><?xml version="1.0" encoding="utf-8"?>
<sst xmlns="http://schemas.openxmlformats.org/spreadsheetml/2006/main" count="73" uniqueCount="59">
  <si>
    <t>SUMMARY TABLE</t>
  </si>
  <si>
    <t>Discharge (m3/s)</t>
  </si>
  <si>
    <t>Stream:</t>
  </si>
  <si>
    <t>Date:</t>
  </si>
  <si>
    <t>Cross-section:</t>
  </si>
  <si>
    <t>Station across stream(m)</t>
  </si>
  <si>
    <t>Vertical distance from bed to level (m)</t>
  </si>
  <si>
    <t>Depth of water (m)</t>
  </si>
  <si>
    <t>Stream bed elevation (m)</t>
  </si>
  <si>
    <t>ENTER MEASUREMENTS IN COLUMNS A-C</t>
  </si>
  <si>
    <t>Water surface elevation (m)</t>
  </si>
  <si>
    <t>Datum (i.e., elevation of level):</t>
  </si>
  <si>
    <t>Area of section between point in this row and next (m2)</t>
  </si>
  <si>
    <t>Channel perimeter (m)</t>
  </si>
  <si>
    <t>ENTER CURRENT VELOCITY MEASUREMENTS</t>
  </si>
  <si>
    <t>Cross stream station (m)</t>
  </si>
  <si>
    <t>Local slope</t>
  </si>
  <si>
    <t>Darcy-Weisbach friction coefficient</t>
  </si>
  <si>
    <t>Mannning's n</t>
  </si>
  <si>
    <t>Froude number</t>
  </si>
  <si>
    <t>Wetted width</t>
  </si>
  <si>
    <t>Bankfull width</t>
  </si>
  <si>
    <t>DISCHARGE (m3/s)</t>
  </si>
  <si>
    <t>CROSS-SECTIONAL AREA (m2)</t>
  </si>
  <si>
    <t>WETTED PERIMETER (m)</t>
  </si>
  <si>
    <t>HYDRAULIC RADIUS (m)</t>
  </si>
  <si>
    <t>MEAN VELOCITY (m/s)</t>
  </si>
  <si>
    <t xml:space="preserve">Phi </t>
  </si>
  <si>
    <t>Reach:</t>
  </si>
  <si>
    <t>CROSS SECTION REFERENECE TO DATUM ELEVATION (copy or delete rows as necessary)</t>
  </si>
  <si>
    <t>HYDRAULIC CALCULATIONS FOR VERTICAL SECTIONS (copy or delete rows and necessary)</t>
  </si>
  <si>
    <t>Total depth (m)</t>
  </si>
  <si>
    <t>Depth of measurement (m)</t>
  </si>
  <si>
    <t>Current velocity (m/s)</t>
  </si>
  <si>
    <t>Enter data into unshaded cells with border, copy rows as needed</t>
  </si>
  <si>
    <t>Change summary table if data extend beyond this row</t>
  </si>
  <si>
    <t>Percentile</t>
  </si>
  <si>
    <t>Enter data into unshaded cells with border, copy columns B and C as needed</t>
  </si>
  <si>
    <t>Note:  Excel interpolates percentiles</t>
  </si>
  <si>
    <t>Enter intermediate diameter (mm)</t>
  </si>
  <si>
    <t>Enter data into unshaded cells with borders, copy rows as needed</t>
  </si>
  <si>
    <t>mm</t>
  </si>
  <si>
    <t>phi</t>
  </si>
  <si>
    <t>Issaquah Creek</t>
  </si>
  <si>
    <t>Bin</t>
  </si>
  <si>
    <t>More</t>
  </si>
  <si>
    <t>Frequency</t>
  </si>
  <si>
    <t>Histogram</t>
  </si>
  <si>
    <t>Statistics</t>
  </si>
  <si>
    <t>Average</t>
  </si>
  <si>
    <t>Median</t>
  </si>
  <si>
    <t>Min</t>
  </si>
  <si>
    <t>Max</t>
  </si>
  <si>
    <t>Y (depth from Bottom)</t>
  </si>
  <si>
    <t>Profile at 4 m</t>
  </si>
  <si>
    <t>Profile at 6 m</t>
  </si>
  <si>
    <t>Velocity (m/s) Interpolated</t>
  </si>
  <si>
    <t>Velocity (m/s) Recorded</t>
  </si>
  <si>
    <t>(probe slid -  reading may be erroneous)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</si>
</sst>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000000000000"/>
    <numFmt numFmtId="171" formatCode="0.000000000000"/>
    <numFmt numFmtId="172" formatCode="0.00000000000"/>
    <numFmt numFmtId="173" formatCode="0.0000000000"/>
    <numFmt numFmtId="174" formatCode="0.000000000"/>
    <numFmt numFmtId="175" formatCode="0.00000000"/>
    <numFmt numFmtId="176" formatCode="00000"/>
    <numFmt numFmtId="177" formatCode="0.E+00"/>
    <numFmt numFmtId="178" formatCode="0E+00"/>
    <numFmt numFmtId="179" formatCode="0.0E+00"/>
    <numFmt numFmtId="180" formatCode="0.000E+00"/>
    <numFmt numFmtId="181" formatCode="0.0.E+00"/>
  </numFmts>
  <fonts count="13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sz val="10"/>
      <color indexed="8"/>
      <name val="Times New Roman"/>
      <family val="1"/>
    </font>
    <font>
      <sz val="8"/>
      <name val="Times New Roman"/>
      <family val="1"/>
    </font>
    <font>
      <sz val="16"/>
      <name val="Times New Roman"/>
      <family val="1"/>
    </font>
    <font>
      <b/>
      <sz val="18"/>
      <name val="Arial"/>
      <family val="2"/>
    </font>
    <font>
      <sz val="12"/>
      <name val="Arial"/>
      <family val="0"/>
    </font>
    <font>
      <b/>
      <sz val="12"/>
      <name val="Arial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b/>
      <sz val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2" fontId="5" fillId="0" borderId="0" xfId="0" applyNumberFormat="1" applyFont="1" applyBorder="1" applyAlignment="1">
      <alignment horizontal="left"/>
    </xf>
    <xf numFmtId="2" fontId="5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166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1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  <xf numFmtId="15" fontId="0" fillId="0" borderId="0" xfId="0" applyNumberFormat="1" applyBorder="1" applyAlignment="1">
      <alignment/>
    </xf>
    <xf numFmtId="177" fontId="0" fillId="0" borderId="0" xfId="0" applyNumberFormat="1" applyBorder="1" applyAlignment="1">
      <alignment/>
    </xf>
    <xf numFmtId="167" fontId="0" fillId="0" borderId="0" xfId="0" applyNumberFormat="1" applyBorder="1" applyAlignment="1">
      <alignment/>
    </xf>
    <xf numFmtId="0" fontId="0" fillId="0" borderId="0" xfId="0" applyBorder="1" applyAlignment="1">
      <alignment horizontal="center" vertical="top" wrapText="1"/>
    </xf>
    <xf numFmtId="0" fontId="0" fillId="0" borderId="0" xfId="0" applyBorder="1" applyAlignment="1">
      <alignment horizontal="center" vertical="top"/>
    </xf>
    <xf numFmtId="0" fontId="0" fillId="2" borderId="1" xfId="0" applyFill="1" applyBorder="1" applyAlignment="1">
      <alignment/>
    </xf>
    <xf numFmtId="2" fontId="0" fillId="2" borderId="1" xfId="0" applyNumberFormat="1" applyFill="1" applyBorder="1" applyAlignment="1">
      <alignment/>
    </xf>
    <xf numFmtId="166" fontId="0" fillId="2" borderId="1" xfId="0" applyNumberFormat="1" applyFill="1" applyBorder="1" applyAlignment="1">
      <alignment/>
    </xf>
    <xf numFmtId="0" fontId="0" fillId="2" borderId="0" xfId="0" applyFill="1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6" fillId="0" borderId="0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2" fontId="0" fillId="0" borderId="2" xfId="0" applyNumberFormat="1" applyBorder="1" applyAlignment="1">
      <alignment/>
    </xf>
    <xf numFmtId="2" fontId="0" fillId="0" borderId="3" xfId="0" applyNumberFormat="1" applyBorder="1" applyAlignment="1">
      <alignment/>
    </xf>
    <xf numFmtId="0" fontId="0" fillId="0" borderId="5" xfId="0" applyBorder="1" applyAlignment="1">
      <alignment/>
    </xf>
    <xf numFmtId="2" fontId="0" fillId="0" borderId="6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2" fontId="0" fillId="2" borderId="0" xfId="0" applyNumberFormat="1" applyFill="1" applyBorder="1" applyAlignment="1">
      <alignment/>
    </xf>
    <xf numFmtId="166" fontId="0" fillId="2" borderId="0" xfId="0" applyNumberFormat="1" applyFill="1" applyBorder="1" applyAlignment="1">
      <alignment/>
    </xf>
    <xf numFmtId="0" fontId="0" fillId="0" borderId="2" xfId="0" applyNumberFormat="1" applyBorder="1" applyAlignment="1">
      <alignment/>
    </xf>
    <xf numFmtId="0" fontId="0" fillId="0" borderId="3" xfId="0" applyNumberFormat="1" applyBorder="1" applyAlignment="1">
      <alignment/>
    </xf>
    <xf numFmtId="0" fontId="0" fillId="0" borderId="4" xfId="0" applyNumberFormat="1" applyBorder="1" applyAlignment="1">
      <alignment/>
    </xf>
    <xf numFmtId="0" fontId="0" fillId="2" borderId="1" xfId="0" applyNumberFormat="1" applyFill="1" applyBorder="1" applyAlignment="1">
      <alignment horizontal="left"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8" xfId="0" applyFont="1" applyBorder="1" applyAlignment="1">
      <alignment/>
    </xf>
    <xf numFmtId="0" fontId="5" fillId="0" borderId="9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4" xfId="0" applyFont="1" applyBorder="1" applyAlignment="1">
      <alignment/>
    </xf>
    <xf numFmtId="0" fontId="0" fillId="0" borderId="13" xfId="0" applyBorder="1" applyAlignment="1">
      <alignment horizontal="center" vertical="top" wrapText="1"/>
    </xf>
    <xf numFmtId="0" fontId="0" fillId="2" borderId="1" xfId="0" applyNumberFormat="1" applyFill="1" applyBorder="1" applyAlignment="1">
      <alignment horizontal="center"/>
    </xf>
    <xf numFmtId="14" fontId="0" fillId="0" borderId="3" xfId="0" applyNumberFormat="1" applyBorder="1" applyAlignment="1">
      <alignment/>
    </xf>
    <xf numFmtId="0" fontId="0" fillId="0" borderId="0" xfId="0" applyFill="1" applyBorder="1" applyAlignment="1">
      <alignment/>
    </xf>
    <xf numFmtId="14" fontId="5" fillId="0" borderId="3" xfId="0" applyNumberFormat="1" applyFont="1" applyBorder="1" applyAlignment="1">
      <alignment/>
    </xf>
    <xf numFmtId="0" fontId="0" fillId="0" borderId="0" xfId="21" applyNumberFormat="1" applyAlignment="1">
      <alignment/>
    </xf>
    <xf numFmtId="0" fontId="0" fillId="0" borderId="0" xfId="21" applyNumberFormat="1" applyFont="1" applyAlignment="1">
      <alignment/>
    </xf>
    <xf numFmtId="0" fontId="0" fillId="0" borderId="0" xfId="21" applyNumberFormat="1" applyFont="1" applyAlignment="1">
      <alignment horizontal="center" vertical="top" wrapText="1"/>
    </xf>
    <xf numFmtId="0" fontId="0" fillId="0" borderId="10" xfId="21" applyNumberFormat="1" applyFont="1" applyBorder="1" applyAlignment="1">
      <alignment/>
    </xf>
    <xf numFmtId="0" fontId="0" fillId="0" borderId="5" xfId="21" applyNumberFormat="1" applyFont="1" applyFill="1" applyBorder="1" applyAlignment="1">
      <alignment/>
    </xf>
    <xf numFmtId="0" fontId="0" fillId="0" borderId="5" xfId="21" applyNumberFormat="1" applyBorder="1" applyAlignment="1">
      <alignment/>
    </xf>
    <xf numFmtId="0" fontId="0" fillId="0" borderId="5" xfId="21" applyNumberFormat="1" applyFont="1" applyBorder="1" applyAlignment="1">
      <alignment/>
    </xf>
    <xf numFmtId="0" fontId="0" fillId="0" borderId="0" xfId="0" applyNumberFormat="1" applyAlignment="1">
      <alignment horizontal="right"/>
    </xf>
    <xf numFmtId="0" fontId="0" fillId="0" borderId="0" xfId="0" applyNumberFormat="1" applyBorder="1" applyAlignment="1">
      <alignment horizontal="right"/>
    </xf>
    <xf numFmtId="0" fontId="0" fillId="2" borderId="1" xfId="0" applyFill="1" applyBorder="1" applyAlignment="1">
      <alignment wrapText="1"/>
    </xf>
    <xf numFmtId="0" fontId="0" fillId="0" borderId="0" xfId="0" applyBorder="1" applyAlignment="1">
      <alignment wrapText="1"/>
    </xf>
    <xf numFmtId="2" fontId="0" fillId="0" borderId="0" xfId="0" applyNumberFormat="1" applyBorder="1" applyAlignment="1">
      <alignment wrapText="1"/>
    </xf>
    <xf numFmtId="164" fontId="0" fillId="2" borderId="1" xfId="0" applyNumberFormat="1" applyFill="1" applyBorder="1" applyAlignment="1">
      <alignment wrapText="1"/>
    </xf>
    <xf numFmtId="164" fontId="0" fillId="0" borderId="0" xfId="0" applyNumberFormat="1" applyBorder="1" applyAlignment="1">
      <alignment wrapText="1"/>
    </xf>
    <xf numFmtId="1" fontId="0" fillId="0" borderId="0" xfId="0" applyNumberFormat="1" applyBorder="1" applyAlignment="1">
      <alignment wrapText="1"/>
    </xf>
    <xf numFmtId="15" fontId="0" fillId="0" borderId="0" xfId="0" applyNumberFormat="1" applyBorder="1" applyAlignment="1">
      <alignment wrapText="1"/>
    </xf>
    <xf numFmtId="167" fontId="0" fillId="0" borderId="0" xfId="0" applyNumberFormat="1" applyBorder="1" applyAlignment="1">
      <alignment wrapText="1"/>
    </xf>
    <xf numFmtId="177" fontId="0" fillId="0" borderId="0" xfId="0" applyNumberFormat="1" applyBorder="1" applyAlignment="1">
      <alignment wrapText="1"/>
    </xf>
    <xf numFmtId="0" fontId="0" fillId="0" borderId="0" xfId="0" applyNumberFormat="1" applyFill="1" applyBorder="1" applyAlignment="1">
      <alignment/>
    </xf>
    <xf numFmtId="0" fontId="0" fillId="0" borderId="1" xfId="0" applyNumberFormat="1" applyFill="1" applyBorder="1" applyAlignment="1">
      <alignment/>
    </xf>
    <xf numFmtId="0" fontId="0" fillId="0" borderId="1" xfId="0" applyFill="1" applyBorder="1" applyAlignment="1">
      <alignment/>
    </xf>
    <xf numFmtId="0" fontId="2" fillId="0" borderId="14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NumberFormat="1" applyFont="1" applyFill="1" applyBorder="1" applyAlignment="1">
      <alignment/>
    </xf>
    <xf numFmtId="0" fontId="1" fillId="0" borderId="0" xfId="0" applyNumberFormat="1" applyFont="1" applyBorder="1" applyAlignment="1">
      <alignment/>
    </xf>
    <xf numFmtId="0" fontId="12" fillId="0" borderId="0" xfId="0" applyFont="1" applyBorder="1" applyAlignment="1">
      <alignment/>
    </xf>
    <xf numFmtId="3" fontId="0" fillId="0" borderId="0" xfId="0" applyNumberFormat="1" applyBorder="1" applyAlignment="1">
      <alignment/>
    </xf>
    <xf numFmtId="0" fontId="0" fillId="0" borderId="1" xfId="0" applyBorder="1" applyAlignment="1">
      <alignment/>
    </xf>
    <xf numFmtId="2" fontId="0" fillId="0" borderId="1" xfId="0" applyNumberFormat="1" applyBorder="1" applyAlignment="1">
      <alignment/>
    </xf>
    <xf numFmtId="0" fontId="0" fillId="0" borderId="14" xfId="0" applyBorder="1" applyAlignment="1">
      <alignment wrapText="1"/>
    </xf>
    <xf numFmtId="0" fontId="0" fillId="0" borderId="8" xfId="0" applyBorder="1" applyAlignment="1">
      <alignment wrapText="1"/>
    </xf>
    <xf numFmtId="2" fontId="0" fillId="0" borderId="8" xfId="0" applyNumberFormat="1" applyBorder="1" applyAlignment="1">
      <alignment wrapText="1"/>
    </xf>
    <xf numFmtId="2" fontId="0" fillId="0" borderId="15" xfId="0" applyNumberFormat="1" applyBorder="1" applyAlignment="1">
      <alignment wrapText="1"/>
    </xf>
    <xf numFmtId="2" fontId="0" fillId="0" borderId="16" xfId="0" applyNumberFormat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NumberFormat="1" applyFill="1" applyBorder="1" applyAlignment="1">
      <alignment horizontal="center"/>
    </xf>
    <xf numFmtId="0" fontId="12" fillId="3" borderId="0" xfId="0" applyFont="1" applyFill="1" applyBorder="1" applyAlignment="1">
      <alignment wrapText="1"/>
    </xf>
    <xf numFmtId="0" fontId="5" fillId="0" borderId="17" xfId="0" applyFont="1" applyBorder="1" applyAlignment="1">
      <alignment/>
    </xf>
    <xf numFmtId="0" fontId="0" fillId="2" borderId="18" xfId="0" applyFill="1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2" borderId="1" xfId="0" applyFill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2" borderId="19" xfId="0" applyFill="1" applyBorder="1" applyAlignment="1">
      <alignment horizontal="center" vertical="top" wrapText="1"/>
    </xf>
    <xf numFmtId="0" fontId="0" fillId="2" borderId="20" xfId="0" applyFill="1" applyBorder="1" applyAlignment="1">
      <alignment horizontal="center" vertical="top" wrapText="1"/>
    </xf>
    <xf numFmtId="0" fontId="0" fillId="2" borderId="19" xfId="0" applyFill="1" applyBorder="1" applyAlignment="1">
      <alignment horizontal="left" vertical="top" wrapText="1"/>
    </xf>
    <xf numFmtId="0" fontId="0" fillId="2" borderId="20" xfId="0" applyFill="1" applyBorder="1" applyAlignment="1">
      <alignment horizontal="left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/>
              <a:t>Pebble Size Histogram</a:t>
            </a:r>
          </a:p>
        </c:rich>
      </c:tx>
      <c:layout>
        <c:manualLayout>
          <c:xMode val="factor"/>
          <c:yMode val="factor"/>
          <c:x val="0.03875"/>
          <c:y val="0.92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25"/>
          <c:y val="0.01525"/>
          <c:w val="0.9365"/>
          <c:h val="0.87025"/>
        </c:manualLayout>
      </c:layout>
      <c:barChart>
        <c:barDir val="col"/>
        <c:grouping val="clustered"/>
        <c:varyColors val="0"/>
        <c:ser>
          <c:idx val="0"/>
          <c:order val="0"/>
          <c:tx>
            <c:v>Pebble Size (mm)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'Pebble Counts'!$K$11:$K$21</c:f>
              <c:numCache/>
            </c:numRef>
          </c:cat>
          <c:val>
            <c:numRef>
              <c:f>'Pebble Counts'!$L$11:$L$21</c:f>
              <c:numCache/>
            </c:numRef>
          </c:val>
        </c:ser>
        <c:axId val="28207748"/>
        <c:axId val="52543141"/>
      </c:barChart>
      <c:catAx>
        <c:axId val="282077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Size (mm)</a:t>
                </a:r>
              </a:p>
            </c:rich>
          </c:tx>
          <c:layout>
            <c:manualLayout>
              <c:xMode val="factor"/>
              <c:yMode val="factor"/>
              <c:x val="0.003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543141"/>
        <c:crosses val="autoZero"/>
        <c:auto val="1"/>
        <c:lblOffset val="100"/>
        <c:noMultiLvlLbl val="0"/>
      </c:catAx>
      <c:valAx>
        <c:axId val="525431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Frequency (n/100)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20774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8"/>
          <c:y val="0.253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285750</xdr:colOff>
      <xdr:row>7</xdr:row>
      <xdr:rowOff>142875</xdr:rowOff>
    </xdr:from>
    <xdr:to>
      <xdr:col>27</xdr:col>
      <xdr:colOff>504825</xdr:colOff>
      <xdr:row>37</xdr:row>
      <xdr:rowOff>19050</xdr:rowOff>
    </xdr:to>
    <xdr:graphicFrame>
      <xdr:nvGraphicFramePr>
        <xdr:cNvPr id="1" name="Chart 1"/>
        <xdr:cNvGraphicFramePr/>
      </xdr:nvGraphicFramePr>
      <xdr:xfrm>
        <a:off x="9448800" y="1390650"/>
        <a:ext cx="7686675" cy="5086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87"/>
  <sheetViews>
    <sheetView tabSelected="1" workbookViewId="0" topLeftCell="A1">
      <selection activeCell="K3" sqref="K3:L10"/>
    </sheetView>
  </sheetViews>
  <sheetFormatPr defaultColWidth="9.33203125" defaultRowHeight="12.75"/>
  <cols>
    <col min="1" max="1" width="18.66015625" style="1" customWidth="1"/>
    <col min="2" max="2" width="22" style="1" customWidth="1"/>
    <col min="3" max="3" width="17.16015625" style="1" customWidth="1"/>
    <col min="4" max="4" width="3.5" style="1" customWidth="1"/>
    <col min="5" max="5" width="18.33203125" style="1" customWidth="1"/>
    <col min="6" max="6" width="19" style="1" customWidth="1"/>
    <col min="7" max="7" width="3.5" style="1" customWidth="1"/>
    <col min="8" max="8" width="12.16015625" style="1" customWidth="1"/>
    <col min="9" max="9" width="18.16015625" style="1" customWidth="1"/>
    <col min="10" max="10" width="3.66015625" style="1" customWidth="1"/>
    <col min="11" max="11" width="18.5" style="1" customWidth="1"/>
    <col min="12" max="12" width="17.66015625" style="1" customWidth="1"/>
    <col min="13" max="13" width="18" style="1" customWidth="1"/>
    <col min="14" max="14" width="8.83203125" style="9" customWidth="1"/>
    <col min="15" max="15" width="16.33203125" style="11" customWidth="1"/>
    <col min="16" max="16384" width="9.33203125" style="1" customWidth="1"/>
  </cols>
  <sheetData>
    <row r="1" ht="20.25">
      <c r="A1" s="23" t="s">
        <v>40</v>
      </c>
    </row>
    <row r="3" ht="13.5" thickBot="1"/>
    <row r="4" spans="1:24" ht="12.75">
      <c r="A4" s="1" t="s">
        <v>2</v>
      </c>
      <c r="B4" s="24" t="s">
        <v>43</v>
      </c>
      <c r="E4" s="97" t="s">
        <v>0</v>
      </c>
      <c r="F4" s="98"/>
      <c r="O4" s="81"/>
      <c r="W4" s="9"/>
      <c r="X4" s="11"/>
    </row>
    <row r="5" spans="1:30" ht="12.75">
      <c r="A5" s="1" t="s">
        <v>3</v>
      </c>
      <c r="B5" s="52">
        <v>38815</v>
      </c>
      <c r="E5" s="99" t="s">
        <v>22</v>
      </c>
      <c r="F5" s="100"/>
      <c r="I5" s="18">
        <f>SUM(M17:M78)</f>
        <v>2.24132500095</v>
      </c>
      <c r="W5" s="9"/>
      <c r="X5" s="11"/>
      <c r="AD5" s="12"/>
    </row>
    <row r="6" spans="1:33" ht="12.75">
      <c r="A6" s="1" t="s">
        <v>28</v>
      </c>
      <c r="B6" s="25"/>
      <c r="E6" s="99" t="s">
        <v>23</v>
      </c>
      <c r="F6" s="100"/>
      <c r="I6" s="18">
        <f>SUM(K17:K78)</f>
        <v>5.70500032</v>
      </c>
      <c r="R6" s="9"/>
      <c r="S6" s="9"/>
      <c r="T6" s="9"/>
      <c r="U6" s="9"/>
      <c r="W6" s="9"/>
      <c r="X6" s="11"/>
      <c r="Y6" s="8"/>
      <c r="Z6" s="9"/>
      <c r="AA6" s="13"/>
      <c r="AB6" s="10"/>
      <c r="AC6" s="9"/>
      <c r="AD6" s="12"/>
      <c r="AE6" s="14"/>
      <c r="AG6" s="13"/>
    </row>
    <row r="7" spans="1:21" ht="13.5" thickBot="1">
      <c r="A7" s="1" t="s">
        <v>4</v>
      </c>
      <c r="B7" s="26">
        <v>6</v>
      </c>
      <c r="E7" s="99" t="s">
        <v>24</v>
      </c>
      <c r="F7" s="100"/>
      <c r="I7" s="18">
        <f>SUM(L17:L31)</f>
        <v>12.488134839877137</v>
      </c>
      <c r="M7" s="8"/>
      <c r="R7" s="10"/>
      <c r="S7" s="9"/>
      <c r="T7" s="12"/>
      <c r="U7" s="14"/>
    </row>
    <row r="8" spans="5:21" ht="13.5" thickBot="1">
      <c r="E8" s="99" t="s">
        <v>25</v>
      </c>
      <c r="F8" s="100"/>
      <c r="I8" s="18">
        <f>I6/I7</f>
        <v>0.4568336579600968</v>
      </c>
      <c r="M8" s="8"/>
      <c r="R8" s="10"/>
      <c r="S8" s="9"/>
      <c r="T8" s="12"/>
      <c r="U8" s="14"/>
    </row>
    <row r="9" spans="1:21" ht="12.75">
      <c r="A9" s="1" t="s">
        <v>11</v>
      </c>
      <c r="B9" s="27">
        <v>1.62</v>
      </c>
      <c r="E9" s="99" t="s">
        <v>26</v>
      </c>
      <c r="F9" s="100"/>
      <c r="I9" s="18">
        <f>I5/I6</f>
        <v>0.39287026734995867</v>
      </c>
      <c r="K9" s="53"/>
      <c r="M9" s="8"/>
      <c r="R9" s="10"/>
      <c r="S9" s="9"/>
      <c r="T9" s="12"/>
      <c r="U9" s="14"/>
    </row>
    <row r="10" spans="1:21" ht="12.75">
      <c r="A10" s="1" t="s">
        <v>16</v>
      </c>
      <c r="B10" s="28">
        <v>0.01</v>
      </c>
      <c r="E10" s="99" t="s">
        <v>19</v>
      </c>
      <c r="F10" s="100"/>
      <c r="I10" s="18">
        <f>I9/(I6/(B11)*9.81)^0.5</f>
        <v>0.18115916190626222</v>
      </c>
      <c r="M10" s="8"/>
      <c r="R10" s="10"/>
      <c r="S10" s="9"/>
      <c r="T10" s="12"/>
      <c r="U10" s="14"/>
    </row>
    <row r="11" spans="1:21" ht="12.75">
      <c r="A11" s="1" t="s">
        <v>20</v>
      </c>
      <c r="B11" s="25">
        <v>11.9</v>
      </c>
      <c r="E11" s="99" t="s">
        <v>17</v>
      </c>
      <c r="F11" s="100"/>
      <c r="I11" s="18">
        <f>8*9.81*I8*B10/(I9^2)</f>
        <v>2.3228371505045953</v>
      </c>
      <c r="M11" s="8"/>
      <c r="R11" s="10"/>
      <c r="S11" s="9"/>
      <c r="T11" s="12"/>
      <c r="U11" s="14"/>
    </row>
    <row r="12" spans="1:21" ht="13.5" thickBot="1">
      <c r="A12" s="1" t="s">
        <v>21</v>
      </c>
      <c r="B12" s="26">
        <v>17.6</v>
      </c>
      <c r="E12" s="99" t="s">
        <v>18</v>
      </c>
      <c r="F12" s="100"/>
      <c r="I12" s="18">
        <f>I8^(2/3)*B10^0.5/I9</f>
        <v>0.15098120948669083</v>
      </c>
      <c r="M12" s="8"/>
      <c r="R12" s="10"/>
      <c r="S12" s="9"/>
      <c r="T12" s="12"/>
      <c r="U12" s="14"/>
    </row>
    <row r="13" spans="2:21" ht="12.75">
      <c r="B13" s="9"/>
      <c r="M13" s="8"/>
      <c r="R13" s="10"/>
      <c r="S13" s="9"/>
      <c r="T13" s="12"/>
      <c r="U13" s="14"/>
    </row>
    <row r="14" spans="2:21" ht="12.75">
      <c r="B14" s="9"/>
      <c r="M14" s="8"/>
      <c r="R14" s="10"/>
      <c r="S14" s="9"/>
      <c r="T14" s="12"/>
      <c r="U14" s="14"/>
    </row>
    <row r="15" spans="1:21" ht="51" customHeight="1">
      <c r="A15" s="96" t="s">
        <v>9</v>
      </c>
      <c r="B15" s="96"/>
      <c r="C15" s="96"/>
      <c r="D15" s="16"/>
      <c r="E15" s="95" t="s">
        <v>29</v>
      </c>
      <c r="F15" s="95"/>
      <c r="I15" s="15" t="s">
        <v>14</v>
      </c>
      <c r="J15" s="15"/>
      <c r="K15" s="93" t="s">
        <v>30</v>
      </c>
      <c r="L15" s="94"/>
      <c r="M15" s="94"/>
      <c r="N15" s="50"/>
      <c r="R15" s="10"/>
      <c r="S15" s="9"/>
      <c r="T15" s="12"/>
      <c r="U15" s="14"/>
    </row>
    <row r="16" spans="1:23" s="65" customFormat="1" ht="51.75" thickBot="1">
      <c r="A16" s="85" t="s">
        <v>5</v>
      </c>
      <c r="B16" s="85" t="s">
        <v>6</v>
      </c>
      <c r="C16" s="85" t="s">
        <v>7</v>
      </c>
      <c r="E16" s="64" t="s">
        <v>8</v>
      </c>
      <c r="F16" s="64" t="s">
        <v>10</v>
      </c>
      <c r="H16" s="86" t="s">
        <v>57</v>
      </c>
      <c r="I16" s="86" t="s">
        <v>56</v>
      </c>
      <c r="K16" s="64" t="s">
        <v>12</v>
      </c>
      <c r="L16" s="64" t="s">
        <v>13</v>
      </c>
      <c r="M16" s="67" t="s">
        <v>1</v>
      </c>
      <c r="N16" s="66"/>
      <c r="O16" s="68"/>
      <c r="R16" s="69"/>
      <c r="S16" s="66"/>
      <c r="T16" s="70"/>
      <c r="U16" s="71"/>
      <c r="W16" s="72"/>
    </row>
    <row r="17" spans="1:23" s="65" customFormat="1" ht="12.75">
      <c r="A17" s="84">
        <v>0.999999</v>
      </c>
      <c r="B17" s="84">
        <v>1.62</v>
      </c>
      <c r="C17" s="84">
        <v>0</v>
      </c>
      <c r="E17" s="17">
        <f>$B$9-B17</f>
        <v>0</v>
      </c>
      <c r="F17" s="17">
        <f>(E17+C17)</f>
        <v>0</v>
      </c>
      <c r="H17" s="65">
        <v>0</v>
      </c>
      <c r="I17" s="87">
        <v>0</v>
      </c>
      <c r="K17" s="18">
        <f aca="true" t="shared" si="0" ref="K17:K29">(($F17-$E17+$F18-$E18)/2)*($A18-$A17)</f>
        <v>1.3000000000373825E-07</v>
      </c>
      <c r="L17" s="18">
        <f>IF(C17+C18&gt;ABS(E17-E18),((A18-A17)^2+(E17-E18)^2)^0.5,MAX(C17,C18)/ABS(B18-B17)*((A18-A17)^2+(E17-E18)^2)^0.5)</f>
        <v>0.2600000000019231</v>
      </c>
      <c r="M17" s="19">
        <f>K17*I17</f>
        <v>0</v>
      </c>
      <c r="N17" s="66"/>
      <c r="O17" s="68"/>
      <c r="R17" s="69"/>
      <c r="S17" s="66"/>
      <c r="T17" s="70"/>
      <c r="U17" s="71"/>
      <c r="W17" s="72"/>
    </row>
    <row r="18" spans="1:23" ht="12.75">
      <c r="A18" s="82">
        <v>1</v>
      </c>
      <c r="B18" s="82">
        <v>1.88</v>
      </c>
      <c r="C18" s="83">
        <v>0.26</v>
      </c>
      <c r="E18" s="17">
        <f aca="true" t="shared" si="1" ref="E18:E31">$B$9-B18</f>
        <v>-0.2599999999999998</v>
      </c>
      <c r="F18" s="17">
        <f aca="true" t="shared" si="2" ref="F18:F31">(E18+C18)</f>
        <v>2.220446049250313E-16</v>
      </c>
      <c r="H18" s="1">
        <v>0.05</v>
      </c>
      <c r="I18" s="88">
        <f>AVERAGE(H18:H19)</f>
        <v>0.155</v>
      </c>
      <c r="K18" s="18">
        <f t="shared" si="0"/>
        <v>0.255</v>
      </c>
      <c r="L18" s="18">
        <f aca="true" t="shared" si="3" ref="L18:L30">IF(C18+C19&gt;ABS(E18-E19),((A19-A18)^2+(E18-E19)^2)^0.5,MAX(C18,C19)/ABS(B19-B18)*((A19-A18)^2+(E18-E19)^2)^0.5)</f>
        <v>1.0007996802557444</v>
      </c>
      <c r="M18" s="19">
        <f aca="true" t="shared" si="4" ref="M18:M30">K18*I18</f>
        <v>0.039525</v>
      </c>
      <c r="R18" s="10"/>
      <c r="S18" s="9"/>
      <c r="T18" s="12"/>
      <c r="U18" s="14"/>
      <c r="W18" s="13"/>
    </row>
    <row r="19" spans="1:13" ht="12.75">
      <c r="A19" s="29">
        <v>2</v>
      </c>
      <c r="B19" s="1">
        <v>1.92</v>
      </c>
      <c r="C19" s="30">
        <v>0.25</v>
      </c>
      <c r="E19" s="17">
        <f t="shared" si="1"/>
        <v>-0.2999999999999998</v>
      </c>
      <c r="F19" s="17">
        <f t="shared" si="2"/>
        <v>-0.04999999999999982</v>
      </c>
      <c r="H19" s="1">
        <v>0.26</v>
      </c>
      <c r="I19" s="88">
        <f aca="true" t="shared" si="5" ref="I19:I30">AVERAGE(H19:H20)</f>
        <v>0.24</v>
      </c>
      <c r="K19" s="18">
        <f t="shared" si="0"/>
        <v>0.33999999999999997</v>
      </c>
      <c r="L19" s="18">
        <f t="shared" si="3"/>
        <v>1.009752444909147</v>
      </c>
      <c r="M19" s="19">
        <f t="shared" si="4"/>
        <v>0.08159999999999999</v>
      </c>
    </row>
    <row r="20" spans="1:13" ht="12.75">
      <c r="A20" s="29">
        <v>3</v>
      </c>
      <c r="B20" s="1">
        <v>2.06</v>
      </c>
      <c r="C20" s="30">
        <v>0.43</v>
      </c>
      <c r="E20" s="17">
        <f t="shared" si="1"/>
        <v>-0.43999999999999995</v>
      </c>
      <c r="F20" s="17">
        <f t="shared" si="2"/>
        <v>-0.009999999999999953</v>
      </c>
      <c r="H20" s="1">
        <v>0.22</v>
      </c>
      <c r="I20" s="88">
        <f t="shared" si="5"/>
        <v>0.24</v>
      </c>
      <c r="K20" s="18">
        <f t="shared" si="0"/>
        <v>0.505</v>
      </c>
      <c r="L20" s="18">
        <f t="shared" si="3"/>
        <v>1.012719112093773</v>
      </c>
      <c r="M20" s="19">
        <f t="shared" si="4"/>
        <v>0.1212</v>
      </c>
    </row>
    <row r="21" spans="1:13" ht="12.75">
      <c r="A21" s="29">
        <v>4</v>
      </c>
      <c r="B21" s="1">
        <v>2.22</v>
      </c>
      <c r="C21" s="30">
        <v>0.58</v>
      </c>
      <c r="E21" s="17">
        <f t="shared" si="1"/>
        <v>-0.6000000000000001</v>
      </c>
      <c r="F21" s="17">
        <f t="shared" si="2"/>
        <v>-0.02000000000000013</v>
      </c>
      <c r="H21" s="1">
        <v>0.26</v>
      </c>
      <c r="I21" s="88">
        <f t="shared" si="5"/>
        <v>0.32</v>
      </c>
      <c r="K21" s="18">
        <f t="shared" si="0"/>
        <v>0.62</v>
      </c>
      <c r="L21" s="18">
        <f t="shared" si="3"/>
        <v>1.004987562112089</v>
      </c>
      <c r="M21" s="19">
        <f t="shared" si="4"/>
        <v>0.1984</v>
      </c>
    </row>
    <row r="22" spans="1:13" ht="12.75">
      <c r="A22" s="29">
        <v>5</v>
      </c>
      <c r="B22" s="1">
        <v>2.32</v>
      </c>
      <c r="C22" s="30">
        <v>0.66</v>
      </c>
      <c r="E22" s="17">
        <f t="shared" si="1"/>
        <v>-0.6999999999999997</v>
      </c>
      <c r="F22" s="17">
        <f t="shared" si="2"/>
        <v>-0.0399999999999997</v>
      </c>
      <c r="H22" s="1">
        <v>0.38</v>
      </c>
      <c r="I22" s="88">
        <f t="shared" si="5"/>
        <v>0.445</v>
      </c>
      <c r="K22" s="18">
        <f t="shared" si="0"/>
        <v>0.63</v>
      </c>
      <c r="L22" s="18">
        <f t="shared" si="3"/>
        <v>1.000199980003999</v>
      </c>
      <c r="M22" s="19">
        <f t="shared" si="4"/>
        <v>0.28035</v>
      </c>
    </row>
    <row r="23" spans="1:13" ht="12.75">
      <c r="A23" s="29">
        <v>6</v>
      </c>
      <c r="B23" s="53">
        <v>2.3</v>
      </c>
      <c r="C23" s="30">
        <v>0.6</v>
      </c>
      <c r="E23" s="17">
        <f t="shared" si="1"/>
        <v>-0.6799999999999997</v>
      </c>
      <c r="F23" s="17">
        <f t="shared" si="2"/>
        <v>-0.07999999999999974</v>
      </c>
      <c r="H23" s="1">
        <v>0.51</v>
      </c>
      <c r="I23" s="88">
        <f t="shared" si="5"/>
        <v>0.5449999999999999</v>
      </c>
      <c r="K23" s="18">
        <f t="shared" si="0"/>
        <v>0.575</v>
      </c>
      <c r="L23" s="18">
        <f t="shared" si="3"/>
        <v>1.0097524449091468</v>
      </c>
      <c r="M23" s="19">
        <f t="shared" si="4"/>
        <v>0.31337499999999996</v>
      </c>
    </row>
    <row r="24" spans="1:13" ht="12.75">
      <c r="A24" s="29">
        <v>7</v>
      </c>
      <c r="B24" s="53">
        <v>2.16</v>
      </c>
      <c r="C24" s="30">
        <v>0.55</v>
      </c>
      <c r="E24" s="17">
        <f t="shared" si="1"/>
        <v>-0.54</v>
      </c>
      <c r="F24" s="17">
        <f t="shared" si="2"/>
        <v>0.010000000000000009</v>
      </c>
      <c r="H24" s="1">
        <v>0.58</v>
      </c>
      <c r="I24" s="88">
        <f t="shared" si="5"/>
        <v>0.5700000000000001</v>
      </c>
      <c r="K24" s="18">
        <f t="shared" si="0"/>
        <v>0.515</v>
      </c>
      <c r="L24" s="18">
        <f t="shared" si="3"/>
        <v>1.000449898795537</v>
      </c>
      <c r="M24" s="19">
        <f t="shared" si="4"/>
        <v>0.29355000000000003</v>
      </c>
    </row>
    <row r="25" spans="1:13" ht="12.75">
      <c r="A25" s="29">
        <v>8</v>
      </c>
      <c r="B25" s="53">
        <v>2.13</v>
      </c>
      <c r="C25" s="30">
        <v>0.48</v>
      </c>
      <c r="E25" s="17">
        <f t="shared" si="1"/>
        <v>-0.5099999999999998</v>
      </c>
      <c r="F25" s="17">
        <f t="shared" si="2"/>
        <v>-0.029999999999999805</v>
      </c>
      <c r="H25" s="1">
        <v>0.56</v>
      </c>
      <c r="I25" s="88">
        <f t="shared" si="5"/>
        <v>0.53</v>
      </c>
      <c r="K25" s="18">
        <f t="shared" si="0"/>
        <v>0.485</v>
      </c>
      <c r="L25" s="18">
        <f t="shared" si="3"/>
        <v>1.000199980003999</v>
      </c>
      <c r="M25" s="19">
        <f t="shared" si="4"/>
        <v>0.25705</v>
      </c>
    </row>
    <row r="26" spans="1:47" ht="12.75">
      <c r="A26" s="29">
        <v>9</v>
      </c>
      <c r="B26" s="53">
        <v>2.11</v>
      </c>
      <c r="C26" s="30">
        <v>0.49</v>
      </c>
      <c r="E26" s="17">
        <f t="shared" si="1"/>
        <v>-0.48999999999999977</v>
      </c>
      <c r="F26" s="17">
        <f t="shared" si="2"/>
        <v>2.220446049250313E-16</v>
      </c>
      <c r="H26" s="1">
        <v>0.5</v>
      </c>
      <c r="I26" s="88">
        <f t="shared" si="5"/>
        <v>0.475</v>
      </c>
      <c r="K26" s="18">
        <f t="shared" si="0"/>
        <v>0.475</v>
      </c>
      <c r="L26" s="18">
        <f t="shared" si="3"/>
        <v>1.000449898795537</v>
      </c>
      <c r="M26" s="19">
        <f t="shared" si="4"/>
        <v>0.225625</v>
      </c>
      <c r="AU26" s="3"/>
    </row>
    <row r="27" spans="1:47" ht="12.75">
      <c r="A27" s="29">
        <v>10</v>
      </c>
      <c r="B27" s="53">
        <v>2.14</v>
      </c>
      <c r="C27" s="30">
        <v>0.46</v>
      </c>
      <c r="E27" s="17">
        <f t="shared" si="1"/>
        <v>-0.52</v>
      </c>
      <c r="F27" s="17">
        <f t="shared" si="2"/>
        <v>-0.06</v>
      </c>
      <c r="H27" s="1">
        <v>0.45</v>
      </c>
      <c r="I27" s="88">
        <f t="shared" si="5"/>
        <v>0.455</v>
      </c>
      <c r="K27" s="18">
        <f t="shared" si="0"/>
        <v>0.48</v>
      </c>
      <c r="L27" s="18">
        <f t="shared" si="3"/>
        <v>1.0007996802557444</v>
      </c>
      <c r="M27" s="19">
        <f t="shared" si="4"/>
        <v>0.2184</v>
      </c>
      <c r="AU27" s="3"/>
    </row>
    <row r="28" spans="1:47" ht="12.75">
      <c r="A28" s="29">
        <v>11</v>
      </c>
      <c r="B28" s="53">
        <v>2.18</v>
      </c>
      <c r="C28" s="30">
        <v>0.5</v>
      </c>
      <c r="E28" s="17">
        <f t="shared" si="1"/>
        <v>-0.56</v>
      </c>
      <c r="F28" s="17">
        <f t="shared" si="2"/>
        <v>-0.06000000000000005</v>
      </c>
      <c r="H28" s="1">
        <v>0.46</v>
      </c>
      <c r="I28" s="88">
        <f t="shared" si="5"/>
        <v>0.35</v>
      </c>
      <c r="K28" s="18">
        <f t="shared" si="0"/>
        <v>0.485</v>
      </c>
      <c r="L28" s="18">
        <f t="shared" si="3"/>
        <v>1.0017983829094554</v>
      </c>
      <c r="M28" s="19">
        <f t="shared" si="4"/>
        <v>0.16974999999999998</v>
      </c>
      <c r="AU28" s="3"/>
    </row>
    <row r="29" spans="1:47" ht="12.75">
      <c r="A29" s="29">
        <v>12</v>
      </c>
      <c r="B29" s="53">
        <v>2.12</v>
      </c>
      <c r="C29" s="30">
        <v>0.47</v>
      </c>
      <c r="E29" s="17">
        <f t="shared" si="1"/>
        <v>-0.5</v>
      </c>
      <c r="F29" s="17">
        <f t="shared" si="2"/>
        <v>-0.030000000000000027</v>
      </c>
      <c r="H29" s="1">
        <v>0.24</v>
      </c>
      <c r="I29" s="88">
        <f t="shared" si="5"/>
        <v>0.125</v>
      </c>
      <c r="K29" s="18">
        <f t="shared" si="0"/>
        <v>0.3400000000000003</v>
      </c>
      <c r="L29" s="18">
        <f t="shared" si="3"/>
        <v>0.8062257748298557</v>
      </c>
      <c r="M29" s="19">
        <f t="shared" si="4"/>
        <v>0.04250000000000004</v>
      </c>
      <c r="AU29" s="3"/>
    </row>
    <row r="30" spans="1:47" ht="12.75">
      <c r="A30" s="29">
        <v>12.8</v>
      </c>
      <c r="B30" s="53">
        <v>2.02</v>
      </c>
      <c r="C30" s="30">
        <v>0.38</v>
      </c>
      <c r="E30" s="17">
        <f t="shared" si="1"/>
        <v>-0.3999999999999999</v>
      </c>
      <c r="F30" s="17">
        <f t="shared" si="2"/>
        <v>-0.019999999999999907</v>
      </c>
      <c r="H30" s="1">
        <v>0.01</v>
      </c>
      <c r="I30" s="88">
        <f t="shared" si="5"/>
        <v>0.005</v>
      </c>
      <c r="K30" s="18">
        <f>(($F30-$E30+$F31-$E31)/2)*($A31-$A30)</f>
        <v>1.8999999985780393E-07</v>
      </c>
      <c r="L30" s="18">
        <f t="shared" si="3"/>
        <v>0.3800000000011875</v>
      </c>
      <c r="M30" s="19">
        <f t="shared" si="4"/>
        <v>9.499999992890197E-10</v>
      </c>
      <c r="AU30" s="3"/>
    </row>
    <row r="31" spans="1:47" ht="12.75">
      <c r="A31" s="29">
        <v>12.800001</v>
      </c>
      <c r="B31" s="53">
        <v>1.62</v>
      </c>
      <c r="C31" s="30">
        <v>0</v>
      </c>
      <c r="E31" s="17">
        <f t="shared" si="1"/>
        <v>0</v>
      </c>
      <c r="F31" s="17">
        <f t="shared" si="2"/>
        <v>0</v>
      </c>
      <c r="H31" s="1">
        <v>0</v>
      </c>
      <c r="I31" s="28">
        <v>0</v>
      </c>
      <c r="K31" s="18">
        <f>(($F31-$E31+$F32-$E32)/2)*($A32-$A31)</f>
        <v>0</v>
      </c>
      <c r="L31" s="18">
        <f>IF(C31+C32&gt;ABS(E31-E32),((A32-A31)^2+(E31-E32)^2)^0.5,MAX(C31,C32)/ABS(B32-B31)*((A32-A31)^2+(E31-E32)^2)^0.5)</f>
        <v>0</v>
      </c>
      <c r="M31" s="19">
        <f>K31*I31</f>
        <v>0</v>
      </c>
      <c r="AU31" s="3"/>
    </row>
    <row r="32" spans="1:47" ht="12.75">
      <c r="A32" s="29"/>
      <c r="C32" s="30"/>
      <c r="E32" s="17"/>
      <c r="F32" s="17"/>
      <c r="I32" s="28"/>
      <c r="K32" s="18"/>
      <c r="L32" s="18"/>
      <c r="M32" s="19"/>
      <c r="AU32" s="3"/>
    </row>
    <row r="33" spans="1:47" ht="12.75">
      <c r="A33" s="29"/>
      <c r="C33" s="30"/>
      <c r="E33" s="17"/>
      <c r="F33" s="17"/>
      <c r="I33" s="28"/>
      <c r="K33" s="18"/>
      <c r="L33" s="18"/>
      <c r="M33" s="19"/>
      <c r="AU33" s="3"/>
    </row>
    <row r="34" spans="1:47" ht="12.75">
      <c r="A34" s="29"/>
      <c r="C34" s="30"/>
      <c r="E34" s="17"/>
      <c r="F34" s="17"/>
      <c r="I34" s="28"/>
      <c r="K34" s="18"/>
      <c r="L34" s="18"/>
      <c r="M34" s="19"/>
      <c r="AU34" s="3"/>
    </row>
    <row r="35" spans="1:47" ht="12.75">
      <c r="A35" s="29"/>
      <c r="C35" s="30"/>
      <c r="E35" s="17"/>
      <c r="F35" s="17"/>
      <c r="I35" s="28"/>
      <c r="K35" s="18"/>
      <c r="L35" s="18"/>
      <c r="M35" s="19"/>
      <c r="AU35" s="3"/>
    </row>
    <row r="36" spans="1:47" ht="12.75">
      <c r="A36" s="29"/>
      <c r="C36" s="30"/>
      <c r="E36" s="17"/>
      <c r="F36" s="17"/>
      <c r="I36" s="28"/>
      <c r="K36" s="18"/>
      <c r="L36" s="18"/>
      <c r="M36" s="19"/>
      <c r="AU36" s="3"/>
    </row>
    <row r="37" spans="1:47" ht="12.75">
      <c r="A37" s="29"/>
      <c r="C37" s="30"/>
      <c r="E37" s="17"/>
      <c r="F37" s="17"/>
      <c r="I37" s="28"/>
      <c r="K37" s="18"/>
      <c r="L37" s="18"/>
      <c r="M37" s="19"/>
      <c r="AU37" s="3"/>
    </row>
    <row r="38" spans="1:47" ht="12.75">
      <c r="A38" s="29"/>
      <c r="C38" s="30"/>
      <c r="E38" s="17"/>
      <c r="F38" s="17"/>
      <c r="I38" s="28"/>
      <c r="K38" s="18"/>
      <c r="L38" s="18"/>
      <c r="M38" s="19"/>
      <c r="AU38" s="3"/>
    </row>
    <row r="39" spans="1:47" ht="12.75">
      <c r="A39" s="29"/>
      <c r="C39" s="30"/>
      <c r="E39" s="17"/>
      <c r="F39" s="17"/>
      <c r="I39" s="28"/>
      <c r="K39" s="18"/>
      <c r="L39" s="18"/>
      <c r="M39" s="19"/>
      <c r="AU39" s="3"/>
    </row>
    <row r="40" spans="1:47" ht="12.75">
      <c r="A40" s="29"/>
      <c r="C40" s="30"/>
      <c r="E40" s="17"/>
      <c r="F40" s="17"/>
      <c r="I40" s="28"/>
      <c r="K40" s="18"/>
      <c r="L40" s="18"/>
      <c r="M40" s="19"/>
      <c r="AU40" s="3"/>
    </row>
    <row r="41" spans="1:47" ht="12.75">
      <c r="A41" s="29"/>
      <c r="C41" s="30"/>
      <c r="E41" s="17"/>
      <c r="F41" s="17"/>
      <c r="I41" s="28"/>
      <c r="K41" s="18"/>
      <c r="L41" s="18"/>
      <c r="M41" s="19"/>
      <c r="AU41" s="3"/>
    </row>
    <row r="42" spans="1:47" ht="12.75">
      <c r="A42" s="29"/>
      <c r="C42" s="30"/>
      <c r="E42" s="17"/>
      <c r="F42" s="17"/>
      <c r="I42" s="28"/>
      <c r="K42" s="18"/>
      <c r="L42" s="18"/>
      <c r="M42" s="19"/>
      <c r="AU42" s="3"/>
    </row>
    <row r="43" spans="1:47" ht="12.75">
      <c r="A43" s="29"/>
      <c r="C43" s="30"/>
      <c r="E43" s="17"/>
      <c r="F43" s="17"/>
      <c r="I43" s="28"/>
      <c r="K43" s="18"/>
      <c r="L43" s="18"/>
      <c r="M43" s="19"/>
      <c r="AU43" s="3"/>
    </row>
    <row r="44" spans="1:47" ht="12.75">
      <c r="A44" s="29"/>
      <c r="C44" s="30"/>
      <c r="E44" s="17"/>
      <c r="F44" s="17"/>
      <c r="I44" s="28"/>
      <c r="K44" s="18"/>
      <c r="L44" s="18"/>
      <c r="M44" s="19"/>
      <c r="AU44" s="3"/>
    </row>
    <row r="45" spans="1:47" ht="12.75">
      <c r="A45" s="29"/>
      <c r="C45" s="30"/>
      <c r="E45" s="17"/>
      <c r="F45" s="17"/>
      <c r="I45" s="28"/>
      <c r="K45" s="18"/>
      <c r="L45" s="18"/>
      <c r="M45" s="19"/>
      <c r="AU45" s="3"/>
    </row>
    <row r="46" spans="1:47" ht="12.75">
      <c r="A46" s="29"/>
      <c r="C46" s="30"/>
      <c r="E46" s="17"/>
      <c r="F46" s="17"/>
      <c r="I46" s="28"/>
      <c r="K46" s="18"/>
      <c r="L46" s="18"/>
      <c r="M46" s="19"/>
      <c r="AU46" s="3"/>
    </row>
    <row r="47" spans="1:47" ht="12.75">
      <c r="A47" s="29"/>
      <c r="C47" s="30"/>
      <c r="E47" s="17"/>
      <c r="F47" s="17"/>
      <c r="I47" s="28"/>
      <c r="K47" s="18"/>
      <c r="L47" s="18"/>
      <c r="M47" s="19"/>
      <c r="AU47" s="3"/>
    </row>
    <row r="48" spans="1:47" ht="12.75">
      <c r="A48" s="29"/>
      <c r="C48" s="30"/>
      <c r="E48" s="17"/>
      <c r="F48" s="17"/>
      <c r="I48" s="28"/>
      <c r="K48" s="18"/>
      <c r="L48" s="18"/>
      <c r="M48" s="19"/>
      <c r="AU48" s="3"/>
    </row>
    <row r="49" spans="1:47" ht="12.75">
      <c r="A49" s="29"/>
      <c r="C49" s="30"/>
      <c r="E49" s="17"/>
      <c r="F49" s="17"/>
      <c r="I49" s="28"/>
      <c r="K49" s="18"/>
      <c r="L49" s="18"/>
      <c r="M49" s="19"/>
      <c r="AU49" s="3"/>
    </row>
    <row r="50" spans="1:47" ht="12.75">
      <c r="A50" s="29"/>
      <c r="C50" s="30"/>
      <c r="E50" s="17"/>
      <c r="F50" s="17"/>
      <c r="I50" s="28"/>
      <c r="K50" s="18"/>
      <c r="L50" s="18"/>
      <c r="M50" s="19"/>
      <c r="AU50" s="3"/>
    </row>
    <row r="51" spans="1:47" ht="12.75">
      <c r="A51" s="29"/>
      <c r="C51" s="30"/>
      <c r="E51" s="17"/>
      <c r="F51" s="17"/>
      <c r="I51" s="28"/>
      <c r="K51" s="18"/>
      <c r="L51" s="18"/>
      <c r="M51" s="19"/>
      <c r="AU51" s="3"/>
    </row>
    <row r="52" spans="1:47" ht="12.75">
      <c r="A52" s="29"/>
      <c r="C52" s="30"/>
      <c r="E52" s="17"/>
      <c r="F52" s="17"/>
      <c r="I52" s="28"/>
      <c r="K52" s="18"/>
      <c r="L52" s="18"/>
      <c r="M52" s="19"/>
      <c r="AU52" s="3"/>
    </row>
    <row r="53" spans="1:47" ht="12.75">
      <c r="A53" s="29"/>
      <c r="C53" s="30"/>
      <c r="E53" s="17"/>
      <c r="F53" s="17"/>
      <c r="I53" s="28"/>
      <c r="K53" s="18"/>
      <c r="L53" s="18"/>
      <c r="M53" s="19"/>
      <c r="AU53" s="3"/>
    </row>
    <row r="54" spans="1:47" ht="12.75">
      <c r="A54" s="29"/>
      <c r="C54" s="30"/>
      <c r="E54" s="17"/>
      <c r="F54" s="17"/>
      <c r="I54" s="28"/>
      <c r="K54" s="18"/>
      <c r="L54" s="18"/>
      <c r="M54" s="19"/>
      <c r="AU54" s="3"/>
    </row>
    <row r="55" spans="1:47" ht="12.75">
      <c r="A55" s="29"/>
      <c r="C55" s="30"/>
      <c r="E55" s="17"/>
      <c r="F55" s="17"/>
      <c r="I55" s="28"/>
      <c r="K55" s="18"/>
      <c r="L55" s="18"/>
      <c r="M55" s="19"/>
      <c r="AU55" s="3"/>
    </row>
    <row r="56" spans="1:47" ht="12.75">
      <c r="A56" s="29"/>
      <c r="C56" s="30"/>
      <c r="E56" s="17"/>
      <c r="F56" s="17"/>
      <c r="I56" s="28"/>
      <c r="K56" s="18"/>
      <c r="L56" s="18"/>
      <c r="M56" s="19"/>
      <c r="AU56" s="3"/>
    </row>
    <row r="57" spans="1:47" ht="12.75">
      <c r="A57" s="29"/>
      <c r="C57" s="30"/>
      <c r="E57" s="17"/>
      <c r="F57" s="17"/>
      <c r="I57" s="28"/>
      <c r="K57" s="18"/>
      <c r="L57" s="18"/>
      <c r="M57" s="19"/>
      <c r="AU57" s="3"/>
    </row>
    <row r="58" spans="1:47" ht="12.75">
      <c r="A58" s="29"/>
      <c r="C58" s="30"/>
      <c r="E58" s="17"/>
      <c r="F58" s="17"/>
      <c r="I58" s="28"/>
      <c r="K58" s="18"/>
      <c r="L58" s="18"/>
      <c r="M58" s="19"/>
      <c r="AU58" s="3"/>
    </row>
    <row r="59" spans="1:47" ht="12.75">
      <c r="A59" s="29"/>
      <c r="C59" s="30"/>
      <c r="E59" s="17"/>
      <c r="F59" s="17"/>
      <c r="I59" s="28"/>
      <c r="K59" s="18"/>
      <c r="L59" s="18"/>
      <c r="M59" s="19"/>
      <c r="AU59" s="3"/>
    </row>
    <row r="60" spans="1:47" ht="12.75">
      <c r="A60" s="29"/>
      <c r="C60" s="30"/>
      <c r="E60" s="17"/>
      <c r="F60" s="17"/>
      <c r="I60" s="28"/>
      <c r="K60" s="18"/>
      <c r="L60" s="18"/>
      <c r="M60" s="19"/>
      <c r="AU60" s="3"/>
    </row>
    <row r="61" spans="1:47" ht="12.75">
      <c r="A61" s="29"/>
      <c r="C61" s="30"/>
      <c r="E61" s="17"/>
      <c r="F61" s="17"/>
      <c r="I61" s="28"/>
      <c r="K61" s="18"/>
      <c r="L61" s="18"/>
      <c r="M61" s="19"/>
      <c r="AU61" s="3"/>
    </row>
    <row r="62" spans="1:47" ht="12.75">
      <c r="A62" s="29"/>
      <c r="C62" s="30"/>
      <c r="E62" s="17"/>
      <c r="F62" s="17"/>
      <c r="I62" s="28"/>
      <c r="K62" s="18"/>
      <c r="L62" s="18"/>
      <c r="M62" s="19"/>
      <c r="AU62" s="3"/>
    </row>
    <row r="63" spans="1:47" ht="12.75">
      <c r="A63" s="29"/>
      <c r="C63" s="30"/>
      <c r="E63" s="17"/>
      <c r="F63" s="17"/>
      <c r="I63" s="28"/>
      <c r="K63" s="18"/>
      <c r="L63" s="18"/>
      <c r="M63" s="19"/>
      <c r="AU63" s="3"/>
    </row>
    <row r="64" spans="1:47" ht="12.75">
      <c r="A64" s="29"/>
      <c r="C64" s="30"/>
      <c r="E64" s="17"/>
      <c r="F64" s="17"/>
      <c r="I64" s="25"/>
      <c r="K64" s="18"/>
      <c r="L64" s="18"/>
      <c r="M64" s="19"/>
      <c r="AU64" s="3"/>
    </row>
    <row r="65" spans="1:47" ht="12.75">
      <c r="A65" s="29"/>
      <c r="C65" s="30"/>
      <c r="E65" s="17"/>
      <c r="F65" s="17"/>
      <c r="I65" s="25"/>
      <c r="K65" s="18"/>
      <c r="L65" s="18"/>
      <c r="M65" s="19"/>
      <c r="AU65" s="3"/>
    </row>
    <row r="66" spans="1:47" ht="12.75">
      <c r="A66" s="29"/>
      <c r="C66" s="31"/>
      <c r="E66" s="17"/>
      <c r="F66" s="17"/>
      <c r="I66" s="25"/>
      <c r="K66" s="18"/>
      <c r="L66" s="18"/>
      <c r="M66" s="19"/>
      <c r="AU66" s="3"/>
    </row>
    <row r="67" spans="1:37" ht="12.75">
      <c r="A67" s="29"/>
      <c r="C67" s="31"/>
      <c r="E67" s="17"/>
      <c r="F67" s="17"/>
      <c r="I67" s="25"/>
      <c r="K67" s="18"/>
      <c r="L67" s="18"/>
      <c r="M67" s="19"/>
      <c r="AA67" s="2"/>
      <c r="AK67" s="2"/>
    </row>
    <row r="68" spans="1:13" ht="12.75">
      <c r="A68" s="29"/>
      <c r="C68" s="31"/>
      <c r="E68" s="17"/>
      <c r="F68" s="17"/>
      <c r="I68" s="25"/>
      <c r="K68" s="18"/>
      <c r="L68" s="18"/>
      <c r="M68" s="19"/>
    </row>
    <row r="69" spans="1:13" ht="12.75">
      <c r="A69" s="29"/>
      <c r="C69" s="31"/>
      <c r="E69" s="17"/>
      <c r="F69" s="17"/>
      <c r="I69" s="25"/>
      <c r="K69" s="18"/>
      <c r="L69" s="18"/>
      <c r="M69" s="19"/>
    </row>
    <row r="70" spans="1:13" ht="12.75">
      <c r="A70" s="29"/>
      <c r="C70" s="31"/>
      <c r="E70" s="17"/>
      <c r="F70" s="17"/>
      <c r="I70" s="25"/>
      <c r="K70" s="18"/>
      <c r="L70" s="18"/>
      <c r="M70" s="19"/>
    </row>
    <row r="71" spans="1:13" ht="12.75">
      <c r="A71" s="29"/>
      <c r="C71" s="31"/>
      <c r="E71" s="17"/>
      <c r="F71" s="17"/>
      <c r="I71" s="25"/>
      <c r="K71" s="18"/>
      <c r="L71" s="18"/>
      <c r="M71" s="19"/>
    </row>
    <row r="72" spans="1:13" ht="12.75">
      <c r="A72" s="29"/>
      <c r="C72" s="31"/>
      <c r="E72" s="17"/>
      <c r="F72" s="17"/>
      <c r="I72" s="25"/>
      <c r="K72" s="18"/>
      <c r="L72" s="18"/>
      <c r="M72" s="19"/>
    </row>
    <row r="73" spans="1:13" ht="12.75">
      <c r="A73" s="29"/>
      <c r="C73" s="31"/>
      <c r="E73" s="17"/>
      <c r="F73" s="17"/>
      <c r="I73" s="25"/>
      <c r="K73" s="18"/>
      <c r="L73" s="18"/>
      <c r="M73" s="19"/>
    </row>
    <row r="74" spans="1:13" ht="12.75">
      <c r="A74" s="29"/>
      <c r="C74" s="31"/>
      <c r="E74" s="17"/>
      <c r="F74" s="17"/>
      <c r="I74" s="25"/>
      <c r="K74" s="18"/>
      <c r="L74" s="18"/>
      <c r="M74" s="19"/>
    </row>
    <row r="75" spans="1:13" ht="12.75">
      <c r="A75" s="29"/>
      <c r="C75" s="31"/>
      <c r="E75" s="17"/>
      <c r="F75" s="17"/>
      <c r="I75" s="25"/>
      <c r="K75" s="18"/>
      <c r="L75" s="18"/>
      <c r="M75" s="19"/>
    </row>
    <row r="76" spans="1:13" ht="12.75">
      <c r="A76" s="29"/>
      <c r="C76" s="31"/>
      <c r="E76" s="17"/>
      <c r="F76" s="17"/>
      <c r="I76" s="25"/>
      <c r="K76" s="18"/>
      <c r="L76" s="18"/>
      <c r="M76" s="19"/>
    </row>
    <row r="77" spans="1:13" ht="13.5" thickBot="1">
      <c r="A77" s="32"/>
      <c r="B77" s="33"/>
      <c r="C77" s="34"/>
      <c r="E77" s="17"/>
      <c r="F77" s="17"/>
      <c r="I77" s="26"/>
      <c r="K77" s="18"/>
      <c r="L77" s="18"/>
      <c r="M77" s="19"/>
    </row>
    <row r="78" spans="1:13" ht="12.75">
      <c r="A78" s="20" t="s">
        <v>35</v>
      </c>
      <c r="B78" s="20"/>
      <c r="C78" s="20"/>
      <c r="D78" s="20"/>
      <c r="E78" s="20"/>
      <c r="F78" s="20"/>
      <c r="K78" s="35"/>
      <c r="L78" s="35"/>
      <c r="M78" s="36"/>
    </row>
    <row r="86" spans="1:4" ht="12.75">
      <c r="A86" s="2"/>
      <c r="C86" s="2"/>
      <c r="D86" s="2"/>
    </row>
    <row r="87" ht="12.75">
      <c r="B87" s="2"/>
    </row>
  </sheetData>
  <mergeCells count="12">
    <mergeCell ref="E9:F9"/>
    <mergeCell ref="E10:F10"/>
    <mergeCell ref="K15:M15"/>
    <mergeCell ref="E15:F15"/>
    <mergeCell ref="A15:C15"/>
    <mergeCell ref="E4:F4"/>
    <mergeCell ref="E5:F5"/>
    <mergeCell ref="E6:F6"/>
    <mergeCell ref="E7:F7"/>
    <mergeCell ref="E11:F11"/>
    <mergeCell ref="E12:F12"/>
    <mergeCell ref="E8:F8"/>
  </mergeCells>
  <printOptions gridLines="1"/>
  <pageMargins left="0.75" right="0.75" top="1" bottom="1" header="0.5" footer="0.5"/>
  <pageSetup horizontalDpi="300" verticalDpi="300" orientation="landscape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504"/>
  <sheetViews>
    <sheetView workbookViewId="0" topLeftCell="A1">
      <selection activeCell="H26" sqref="H26"/>
    </sheetView>
  </sheetViews>
  <sheetFormatPr defaultColWidth="9.33203125" defaultRowHeight="12.75"/>
  <cols>
    <col min="1" max="1" width="26.83203125" style="22" customWidth="1"/>
    <col min="2" max="2" width="20.83203125" style="22" customWidth="1"/>
    <col min="3" max="5" width="9.33203125" style="22" customWidth="1"/>
    <col min="6" max="7" width="13" style="22" bestFit="1" customWidth="1"/>
    <col min="8" max="8" width="9.33203125" style="22" customWidth="1"/>
    <col min="9" max="9" width="10.66015625" style="22" bestFit="1" customWidth="1"/>
    <col min="10" max="10" width="10.66015625" style="22" customWidth="1"/>
    <col min="11" max="16384" width="9.33203125" style="22" customWidth="1"/>
  </cols>
  <sheetData>
    <row r="1" spans="1:21" ht="20.25">
      <c r="A1" s="23" t="s">
        <v>37</v>
      </c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</row>
    <row r="2" spans="1:21" ht="12.7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</row>
    <row r="3" spans="4:21" ht="13.5" thickBot="1"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</row>
    <row r="4" spans="1:21" ht="12.75">
      <c r="A4" s="21" t="s">
        <v>2</v>
      </c>
      <c r="B4" s="37" t="s">
        <v>43</v>
      </c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</row>
    <row r="5" spans="1:21" ht="12.75">
      <c r="A5" s="21" t="s">
        <v>3</v>
      </c>
      <c r="B5" s="52">
        <v>38815</v>
      </c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</row>
    <row r="6" spans="1:21" ht="12.75">
      <c r="A6" s="21" t="s">
        <v>28</v>
      </c>
      <c r="B6" s="38"/>
      <c r="D6"/>
      <c r="E6" s="53"/>
      <c r="F6" s="53"/>
      <c r="G6" s="53"/>
      <c r="H6" s="53"/>
      <c r="I6"/>
      <c r="J6"/>
      <c r="K6"/>
      <c r="L6"/>
      <c r="M6"/>
      <c r="N6"/>
      <c r="O6"/>
      <c r="P6"/>
      <c r="Q6"/>
      <c r="R6"/>
      <c r="S6"/>
      <c r="T6"/>
      <c r="U6"/>
    </row>
    <row r="7" spans="1:21" ht="13.5" thickBot="1">
      <c r="A7" s="21" t="s">
        <v>4</v>
      </c>
      <c r="B7" s="39">
        <v>6</v>
      </c>
      <c r="D7"/>
      <c r="E7" s="53"/>
      <c r="F7" s="53"/>
      <c r="G7" s="53"/>
      <c r="H7" s="53"/>
      <c r="I7"/>
      <c r="J7"/>
      <c r="K7"/>
      <c r="L7"/>
      <c r="M7"/>
      <c r="N7"/>
      <c r="O7"/>
      <c r="P7"/>
      <c r="Q7"/>
      <c r="R7"/>
      <c r="S7"/>
      <c r="T7"/>
      <c r="U7"/>
    </row>
    <row r="8" spans="1:21" ht="12.75">
      <c r="A8" s="55"/>
      <c r="D8"/>
      <c r="E8" s="53"/>
      <c r="F8" s="53"/>
      <c r="G8" s="53"/>
      <c r="H8" s="53"/>
      <c r="I8"/>
      <c r="J8"/>
      <c r="K8"/>
      <c r="L8"/>
      <c r="M8"/>
      <c r="N8"/>
      <c r="O8"/>
      <c r="P8"/>
      <c r="Q8"/>
      <c r="R8"/>
      <c r="S8"/>
      <c r="T8"/>
      <c r="U8"/>
    </row>
    <row r="9" spans="1:21" ht="13.5" thickBot="1">
      <c r="A9" s="56" t="s">
        <v>38</v>
      </c>
      <c r="D9"/>
      <c r="E9" s="53"/>
      <c r="F9" s="89"/>
      <c r="G9" s="53"/>
      <c r="H9" s="53"/>
      <c r="I9"/>
      <c r="J9"/>
      <c r="K9" s="33" t="s">
        <v>47</v>
      </c>
      <c r="L9" s="33"/>
      <c r="M9"/>
      <c r="N9"/>
      <c r="O9"/>
      <c r="P9"/>
      <c r="Q9"/>
      <c r="R9"/>
      <c r="S9"/>
      <c r="T9"/>
      <c r="U9"/>
    </row>
    <row r="10" spans="1:21" ht="12.75">
      <c r="A10" s="51" t="s">
        <v>36</v>
      </c>
      <c r="B10" s="51" t="s">
        <v>41</v>
      </c>
      <c r="C10" s="51" t="s">
        <v>42</v>
      </c>
      <c r="D10"/>
      <c r="E10" s="53"/>
      <c r="F10" s="90"/>
      <c r="G10" s="90"/>
      <c r="H10" s="53"/>
      <c r="I10"/>
      <c r="J10"/>
      <c r="K10" s="76" t="s">
        <v>44</v>
      </c>
      <c r="L10" s="76" t="s">
        <v>46</v>
      </c>
      <c r="M10"/>
      <c r="N10"/>
      <c r="O10"/>
      <c r="P10"/>
      <c r="Q10"/>
      <c r="R10"/>
      <c r="S10"/>
      <c r="T10"/>
      <c r="U10"/>
    </row>
    <row r="11" spans="1:21" ht="12.75">
      <c r="A11" s="51">
        <v>100</v>
      </c>
      <c r="B11" s="51">
        <f>PERCENTILE(B$20:B$147,$A11/100)</f>
        <v>45</v>
      </c>
      <c r="C11" s="51">
        <f>PERCENTILE(C$20:C$147,$A11/100)</f>
        <v>0</v>
      </c>
      <c r="D11"/>
      <c r="E11" s="53"/>
      <c r="F11" s="53"/>
      <c r="G11" s="53"/>
      <c r="H11" s="53"/>
      <c r="I11"/>
      <c r="J11"/>
      <c r="K11" s="74">
        <v>1</v>
      </c>
      <c r="L11" s="75">
        <v>35</v>
      </c>
      <c r="M11"/>
      <c r="N11"/>
      <c r="O11"/>
      <c r="P11"/>
      <c r="Q11"/>
      <c r="R11"/>
      <c r="S11"/>
      <c r="T11"/>
      <c r="U11"/>
    </row>
    <row r="12" spans="1:21" ht="12.75">
      <c r="A12" s="51">
        <v>90</v>
      </c>
      <c r="B12" s="51">
        <f aca="true" t="shared" si="0" ref="B12:C17">PERCENTILE(B$20:B$147,$A12/100)</f>
        <v>16</v>
      </c>
      <c r="C12" s="51">
        <f t="shared" si="0"/>
        <v>0</v>
      </c>
      <c r="D12"/>
      <c r="E12" s="53"/>
      <c r="F12" s="53"/>
      <c r="G12" s="53"/>
      <c r="H12" s="53"/>
      <c r="I12"/>
      <c r="J12"/>
      <c r="K12" s="74">
        <v>4</v>
      </c>
      <c r="L12" s="75">
        <v>19</v>
      </c>
      <c r="M12"/>
      <c r="N12"/>
      <c r="O12"/>
      <c r="P12"/>
      <c r="Q12"/>
      <c r="R12"/>
      <c r="S12"/>
      <c r="T12"/>
      <c r="U12"/>
    </row>
    <row r="13" spans="1:21" ht="12.75">
      <c r="A13" s="51">
        <v>84</v>
      </c>
      <c r="B13" s="51">
        <f t="shared" si="0"/>
        <v>11</v>
      </c>
      <c r="C13" s="51">
        <f t="shared" si="0"/>
        <v>0</v>
      </c>
      <c r="D13"/>
      <c r="E13" s="53"/>
      <c r="F13" s="89"/>
      <c r="G13" s="53"/>
      <c r="H13" s="53"/>
      <c r="I13"/>
      <c r="J13"/>
      <c r="K13" s="74">
        <v>5.6</v>
      </c>
      <c r="L13" s="75">
        <v>19</v>
      </c>
      <c r="M13"/>
      <c r="N13"/>
      <c r="O13"/>
      <c r="P13"/>
      <c r="Q13"/>
      <c r="R13"/>
      <c r="S13"/>
      <c r="T13"/>
      <c r="U13"/>
    </row>
    <row r="14" spans="1:21" ht="12.75">
      <c r="A14" s="51">
        <v>50</v>
      </c>
      <c r="B14" s="51">
        <f t="shared" si="0"/>
        <v>5.6</v>
      </c>
      <c r="C14" s="51">
        <f t="shared" si="0"/>
        <v>-2.485426827170242</v>
      </c>
      <c r="D14"/>
      <c r="E14"/>
      <c r="F14"/>
      <c r="G14"/>
      <c r="H14"/>
      <c r="I14"/>
      <c r="J14"/>
      <c r="K14" s="74">
        <v>8</v>
      </c>
      <c r="L14" s="75">
        <v>15</v>
      </c>
      <c r="M14"/>
      <c r="N14"/>
      <c r="O14"/>
      <c r="P14"/>
      <c r="Q14"/>
      <c r="R14"/>
      <c r="S14"/>
      <c r="T14"/>
      <c r="U14"/>
    </row>
    <row r="15" spans="1:21" ht="12.75">
      <c r="A15" s="51">
        <v>16</v>
      </c>
      <c r="B15" s="51">
        <f t="shared" si="0"/>
        <v>1</v>
      </c>
      <c r="C15" s="51">
        <f t="shared" si="0"/>
        <v>-3.4594316186372978</v>
      </c>
      <c r="D15"/>
      <c r="E15"/>
      <c r="G15"/>
      <c r="H15"/>
      <c r="I15"/>
      <c r="J15"/>
      <c r="K15" s="74">
        <v>11</v>
      </c>
      <c r="L15" s="75">
        <v>24</v>
      </c>
      <c r="M15"/>
      <c r="N15"/>
      <c r="O15"/>
      <c r="P15"/>
      <c r="Q15"/>
      <c r="R15"/>
      <c r="S15"/>
      <c r="T15"/>
      <c r="U15"/>
    </row>
    <row r="16" spans="1:21" ht="12.75">
      <c r="A16" s="51">
        <v>10</v>
      </c>
      <c r="B16" s="51">
        <f t="shared" si="0"/>
        <v>1</v>
      </c>
      <c r="C16" s="51">
        <f t="shared" si="0"/>
        <v>-4</v>
      </c>
      <c r="D16"/>
      <c r="E16"/>
      <c r="F16" s="77"/>
      <c r="G16"/>
      <c r="H16"/>
      <c r="I16"/>
      <c r="J16"/>
      <c r="K16" s="74">
        <v>16</v>
      </c>
      <c r="L16" s="75">
        <v>9</v>
      </c>
      <c r="M16"/>
      <c r="N16"/>
      <c r="O16"/>
      <c r="P16"/>
      <c r="Q16"/>
      <c r="R16"/>
      <c r="S16"/>
      <c r="T16"/>
      <c r="U16"/>
    </row>
    <row r="17" spans="1:12" ht="12.75">
      <c r="A17" s="51">
        <v>0</v>
      </c>
      <c r="B17" s="51">
        <f t="shared" si="0"/>
        <v>1</v>
      </c>
      <c r="C17" s="51">
        <f t="shared" si="0"/>
        <v>-5.491853096329675</v>
      </c>
      <c r="D17"/>
      <c r="E17"/>
      <c r="K17" s="74">
        <v>22</v>
      </c>
      <c r="L17" s="75">
        <v>5</v>
      </c>
    </row>
    <row r="18" spans="2:12" ht="12.75">
      <c r="B18" s="55"/>
      <c r="K18" s="74">
        <v>32</v>
      </c>
      <c r="L18" s="75">
        <v>1</v>
      </c>
    </row>
    <row r="19" spans="2:21" ht="26.25" thickBot="1">
      <c r="B19" s="57" t="s">
        <v>39</v>
      </c>
      <c r="C19" s="57" t="s">
        <v>27</v>
      </c>
      <c r="D19" s="21"/>
      <c r="E19" s="21"/>
      <c r="G19" s="21"/>
      <c r="H19" s="21"/>
      <c r="I19" s="21"/>
      <c r="J19" s="21"/>
      <c r="K19" s="74">
        <v>45</v>
      </c>
      <c r="L19" s="75">
        <v>1</v>
      </c>
      <c r="M19" s="21"/>
      <c r="N19" s="21"/>
      <c r="O19" s="21"/>
      <c r="P19" s="21"/>
      <c r="Q19" s="21"/>
      <c r="R19" s="21"/>
      <c r="S19" s="21"/>
      <c r="T19" s="21"/>
      <c r="U19" s="21"/>
    </row>
    <row r="20" spans="2:21" ht="13.5" thickBot="1">
      <c r="B20" s="58">
        <v>1</v>
      </c>
      <c r="C20" s="40">
        <f>-LOG(B20,2)</f>
        <v>0</v>
      </c>
      <c r="D20" s="21"/>
      <c r="E20" s="21"/>
      <c r="F20" s="21"/>
      <c r="G20" s="73"/>
      <c r="H20" s="21"/>
      <c r="I20" s="73"/>
      <c r="J20" s="73"/>
      <c r="K20" s="74">
        <v>64</v>
      </c>
      <c r="L20" s="75">
        <v>0</v>
      </c>
      <c r="M20" s="21"/>
      <c r="N20" s="21"/>
      <c r="O20" s="21"/>
      <c r="P20" s="21"/>
      <c r="Q20" s="21"/>
      <c r="R20" s="21"/>
      <c r="S20" s="21"/>
      <c r="T20" s="21"/>
      <c r="U20" s="21"/>
    </row>
    <row r="21" spans="2:21" ht="13.5" thickBot="1">
      <c r="B21" s="58">
        <v>1</v>
      </c>
      <c r="C21" s="40">
        <f aca="true" t="shared" si="1" ref="C21:C84">-LOG(B21,2)</f>
        <v>0</v>
      </c>
      <c r="D21" s="21"/>
      <c r="E21" s="21"/>
      <c r="F21" s="73"/>
      <c r="G21" s="73"/>
      <c r="H21" s="21"/>
      <c r="I21" s="21"/>
      <c r="J21" s="21"/>
      <c r="K21" s="74">
        <v>90</v>
      </c>
      <c r="L21" s="75">
        <v>0</v>
      </c>
      <c r="M21" s="21"/>
      <c r="N21" s="21"/>
      <c r="O21" s="21"/>
      <c r="P21" s="21"/>
      <c r="Q21" s="21"/>
      <c r="R21" s="21"/>
      <c r="S21" s="21"/>
      <c r="T21" s="21"/>
      <c r="U21" s="21"/>
    </row>
    <row r="22" spans="2:21" ht="13.5" thickBot="1">
      <c r="B22" s="58">
        <v>1</v>
      </c>
      <c r="C22" s="40">
        <f t="shared" si="1"/>
        <v>0</v>
      </c>
      <c r="D22" s="21"/>
      <c r="E22" s="21"/>
      <c r="F22" s="73"/>
      <c r="G22" s="73"/>
      <c r="H22" s="21"/>
      <c r="I22" s="21"/>
      <c r="J22" s="21"/>
      <c r="K22" s="75" t="s">
        <v>45</v>
      </c>
      <c r="L22" s="75">
        <v>0</v>
      </c>
      <c r="M22" s="21"/>
      <c r="N22" s="21"/>
      <c r="O22" s="21"/>
      <c r="P22" s="21"/>
      <c r="Q22" s="21"/>
      <c r="R22" s="21"/>
      <c r="S22" s="21"/>
      <c r="T22" s="21"/>
      <c r="U22" s="21"/>
    </row>
    <row r="23" spans="2:21" ht="13.5" thickBot="1">
      <c r="B23" s="58">
        <v>1</v>
      </c>
      <c r="C23" s="40">
        <f t="shared" si="1"/>
        <v>0</v>
      </c>
      <c r="D23" s="21"/>
      <c r="E23" s="21"/>
      <c r="F23" s="78"/>
      <c r="G23" s="79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</row>
    <row r="24" spans="2:21" ht="13.5" thickBot="1">
      <c r="B24" s="58">
        <v>1</v>
      </c>
      <c r="C24" s="40">
        <f t="shared" si="1"/>
        <v>0</v>
      </c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</row>
    <row r="25" spans="2:21" ht="13.5" thickBot="1">
      <c r="B25" s="58">
        <v>1</v>
      </c>
      <c r="C25" s="40">
        <f t="shared" si="1"/>
        <v>0</v>
      </c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</row>
    <row r="26" spans="2:21" ht="13.5" thickBot="1">
      <c r="B26" s="58">
        <v>1</v>
      </c>
      <c r="C26" s="40">
        <f t="shared" si="1"/>
        <v>0</v>
      </c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</row>
    <row r="27" spans="2:21" ht="13.5" thickBot="1">
      <c r="B27" s="58">
        <v>1</v>
      </c>
      <c r="C27" s="40">
        <f t="shared" si="1"/>
        <v>0</v>
      </c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</row>
    <row r="28" spans="2:21" ht="13.5" thickBot="1">
      <c r="B28" s="58">
        <v>1</v>
      </c>
      <c r="C28" s="40">
        <f t="shared" si="1"/>
        <v>0</v>
      </c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</row>
    <row r="29" spans="2:21" ht="13.5" thickBot="1">
      <c r="B29" s="58">
        <v>1</v>
      </c>
      <c r="C29" s="40">
        <f t="shared" si="1"/>
        <v>0</v>
      </c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</row>
    <row r="30" spans="2:21" ht="13.5" thickBot="1">
      <c r="B30" s="58">
        <v>1</v>
      </c>
      <c r="C30" s="40">
        <f t="shared" si="1"/>
        <v>0</v>
      </c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</row>
    <row r="31" spans="2:21" ht="13.5" thickBot="1">
      <c r="B31" s="58">
        <v>1</v>
      </c>
      <c r="C31" s="40">
        <f t="shared" si="1"/>
        <v>0</v>
      </c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</row>
    <row r="32" spans="2:21" ht="13.5" thickBot="1">
      <c r="B32" s="58">
        <v>1</v>
      </c>
      <c r="C32" s="40">
        <f t="shared" si="1"/>
        <v>0</v>
      </c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</row>
    <row r="33" spans="2:21" ht="13.5" thickBot="1">
      <c r="B33" s="58">
        <v>1</v>
      </c>
      <c r="C33" s="40">
        <f t="shared" si="1"/>
        <v>0</v>
      </c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</row>
    <row r="34" spans="2:21" ht="13.5" thickBot="1">
      <c r="B34" s="58">
        <v>1</v>
      </c>
      <c r="C34" s="40">
        <f t="shared" si="1"/>
        <v>0</v>
      </c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</row>
    <row r="35" spans="2:21" ht="13.5" thickBot="1">
      <c r="B35" s="58">
        <v>1</v>
      </c>
      <c r="C35" s="40">
        <f t="shared" si="1"/>
        <v>0</v>
      </c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</row>
    <row r="36" spans="2:21" ht="13.5" thickBot="1">
      <c r="B36" s="58">
        <v>1</v>
      </c>
      <c r="C36" s="40">
        <f t="shared" si="1"/>
        <v>0</v>
      </c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</row>
    <row r="37" spans="2:21" ht="13.5" thickBot="1">
      <c r="B37" s="58">
        <v>1</v>
      </c>
      <c r="C37" s="40">
        <f t="shared" si="1"/>
        <v>0</v>
      </c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</row>
    <row r="38" spans="2:21" ht="13.5" thickBot="1">
      <c r="B38" s="58">
        <v>1</v>
      </c>
      <c r="C38" s="40">
        <f t="shared" si="1"/>
        <v>0</v>
      </c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</row>
    <row r="39" spans="2:21" ht="13.5" thickBot="1">
      <c r="B39" s="58">
        <v>1</v>
      </c>
      <c r="C39" s="40">
        <f t="shared" si="1"/>
        <v>0</v>
      </c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</row>
    <row r="40" spans="2:21" ht="13.5" thickBot="1">
      <c r="B40" s="58">
        <v>1</v>
      </c>
      <c r="C40" s="40">
        <f t="shared" si="1"/>
        <v>0</v>
      </c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</row>
    <row r="41" spans="2:21" ht="13.5" thickBot="1">
      <c r="B41" s="58">
        <v>1</v>
      </c>
      <c r="C41" s="40">
        <f t="shared" si="1"/>
        <v>0</v>
      </c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</row>
    <row r="42" spans="2:21" ht="13.5" thickBot="1">
      <c r="B42" s="58">
        <v>1</v>
      </c>
      <c r="C42" s="40">
        <f t="shared" si="1"/>
        <v>0</v>
      </c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</row>
    <row r="43" spans="2:21" ht="13.5" thickBot="1">
      <c r="B43" s="58">
        <v>1</v>
      </c>
      <c r="C43" s="40">
        <f t="shared" si="1"/>
        <v>0</v>
      </c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</row>
    <row r="44" spans="2:21" ht="13.5" thickBot="1">
      <c r="B44" s="58">
        <v>1</v>
      </c>
      <c r="C44" s="40">
        <f t="shared" si="1"/>
        <v>0</v>
      </c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</row>
    <row r="45" spans="2:21" ht="13.5" thickBot="1">
      <c r="B45" s="58">
        <v>1</v>
      </c>
      <c r="C45" s="40">
        <f t="shared" si="1"/>
        <v>0</v>
      </c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</row>
    <row r="46" spans="2:21" ht="13.5" thickBot="1">
      <c r="B46" s="58">
        <v>1</v>
      </c>
      <c r="C46" s="40">
        <f t="shared" si="1"/>
        <v>0</v>
      </c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</row>
    <row r="47" spans="2:21" ht="13.5" thickBot="1">
      <c r="B47" s="58">
        <v>1</v>
      </c>
      <c r="C47" s="40">
        <f t="shared" si="1"/>
        <v>0</v>
      </c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</row>
    <row r="48" spans="2:21" ht="13.5" thickBot="1">
      <c r="B48" s="58">
        <v>1</v>
      </c>
      <c r="C48" s="40">
        <f t="shared" si="1"/>
        <v>0</v>
      </c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</row>
    <row r="49" spans="2:21" ht="13.5" thickBot="1">
      <c r="B49" s="58">
        <v>1</v>
      </c>
      <c r="C49" s="40">
        <f t="shared" si="1"/>
        <v>0</v>
      </c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</row>
    <row r="50" spans="2:21" ht="13.5" thickBot="1">
      <c r="B50" s="58">
        <v>1</v>
      </c>
      <c r="C50" s="40">
        <f t="shared" si="1"/>
        <v>0</v>
      </c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</row>
    <row r="51" spans="2:21" ht="13.5" thickBot="1">
      <c r="B51" s="58">
        <v>1</v>
      </c>
      <c r="C51" s="40">
        <f t="shared" si="1"/>
        <v>0</v>
      </c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</row>
    <row r="52" spans="2:21" ht="13.5" thickBot="1">
      <c r="B52" s="58">
        <v>1</v>
      </c>
      <c r="C52" s="40">
        <f t="shared" si="1"/>
        <v>0</v>
      </c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</row>
    <row r="53" spans="2:21" ht="13.5" thickBot="1">
      <c r="B53" s="58">
        <v>1</v>
      </c>
      <c r="C53" s="40">
        <f t="shared" si="1"/>
        <v>0</v>
      </c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</row>
    <row r="54" spans="2:21" ht="12.75">
      <c r="B54" s="58">
        <v>1</v>
      </c>
      <c r="C54" s="40">
        <f t="shared" si="1"/>
        <v>0</v>
      </c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</row>
    <row r="55" spans="2:21" ht="12.75">
      <c r="B55" s="59">
        <v>4</v>
      </c>
      <c r="C55" s="40">
        <f t="shared" si="1"/>
        <v>-2</v>
      </c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</row>
    <row r="56" spans="2:21" ht="12.75">
      <c r="B56" s="59">
        <v>4</v>
      </c>
      <c r="C56" s="40">
        <f t="shared" si="1"/>
        <v>-2</v>
      </c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</row>
    <row r="57" spans="2:21" ht="12.75">
      <c r="B57" s="59">
        <v>4</v>
      </c>
      <c r="C57" s="40">
        <f t="shared" si="1"/>
        <v>-2</v>
      </c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</row>
    <row r="58" spans="2:21" ht="12.75">
      <c r="B58" s="59">
        <v>4</v>
      </c>
      <c r="C58" s="40">
        <f t="shared" si="1"/>
        <v>-2</v>
      </c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</row>
    <row r="59" spans="2:21" ht="12.75">
      <c r="B59" s="59">
        <v>4</v>
      </c>
      <c r="C59" s="40">
        <f t="shared" si="1"/>
        <v>-2</v>
      </c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</row>
    <row r="60" spans="2:21" ht="12.75">
      <c r="B60" s="59">
        <v>4</v>
      </c>
      <c r="C60" s="40">
        <f t="shared" si="1"/>
        <v>-2</v>
      </c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</row>
    <row r="61" spans="2:21" ht="12.75">
      <c r="B61" s="59">
        <v>4</v>
      </c>
      <c r="C61" s="40">
        <f t="shared" si="1"/>
        <v>-2</v>
      </c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</row>
    <row r="62" spans="2:21" ht="12.75">
      <c r="B62" s="59">
        <v>4</v>
      </c>
      <c r="C62" s="40">
        <f t="shared" si="1"/>
        <v>-2</v>
      </c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</row>
    <row r="63" spans="2:21" ht="12.75">
      <c r="B63" s="59">
        <v>4</v>
      </c>
      <c r="C63" s="40">
        <f t="shared" si="1"/>
        <v>-2</v>
      </c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</row>
    <row r="64" spans="2:21" ht="12.75">
      <c r="B64" s="59">
        <v>4</v>
      </c>
      <c r="C64" s="40">
        <f t="shared" si="1"/>
        <v>-2</v>
      </c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</row>
    <row r="65" spans="2:21" ht="12.75">
      <c r="B65" s="59">
        <v>4</v>
      </c>
      <c r="C65" s="40">
        <f t="shared" si="1"/>
        <v>-2</v>
      </c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</row>
    <row r="66" spans="2:21" ht="12.75">
      <c r="B66" s="59">
        <v>4</v>
      </c>
      <c r="C66" s="40">
        <f t="shared" si="1"/>
        <v>-2</v>
      </c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</row>
    <row r="67" spans="2:21" ht="12.75">
      <c r="B67" s="59">
        <v>4</v>
      </c>
      <c r="C67" s="40">
        <f t="shared" si="1"/>
        <v>-2</v>
      </c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</row>
    <row r="68" spans="2:21" ht="12.75">
      <c r="B68" s="59">
        <v>4</v>
      </c>
      <c r="C68" s="40">
        <f t="shared" si="1"/>
        <v>-2</v>
      </c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</row>
    <row r="69" spans="2:21" ht="12.75">
      <c r="B69" s="59">
        <v>4</v>
      </c>
      <c r="C69" s="40">
        <f t="shared" si="1"/>
        <v>-2</v>
      </c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</row>
    <row r="70" spans="2:21" ht="12.75">
      <c r="B70" s="59">
        <v>4</v>
      </c>
      <c r="C70" s="40">
        <f t="shared" si="1"/>
        <v>-2</v>
      </c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</row>
    <row r="71" spans="2:21" ht="12.75">
      <c r="B71" s="59">
        <v>4</v>
      </c>
      <c r="C71" s="40">
        <f t="shared" si="1"/>
        <v>-2</v>
      </c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</row>
    <row r="72" spans="2:21" ht="12.75">
      <c r="B72" s="59">
        <v>4</v>
      </c>
      <c r="C72" s="40">
        <f t="shared" si="1"/>
        <v>-2</v>
      </c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</row>
    <row r="73" spans="2:21" ht="12.75">
      <c r="B73" s="59">
        <v>4</v>
      </c>
      <c r="C73" s="40">
        <f t="shared" si="1"/>
        <v>-2</v>
      </c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</row>
    <row r="74" spans="2:21" ht="12.75">
      <c r="B74" s="60">
        <v>5.6</v>
      </c>
      <c r="C74" s="40">
        <f t="shared" si="1"/>
        <v>-2.485426827170242</v>
      </c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</row>
    <row r="75" spans="2:21" ht="12.75">
      <c r="B75" s="60">
        <v>5.6</v>
      </c>
      <c r="C75" s="40">
        <f t="shared" si="1"/>
        <v>-2.485426827170242</v>
      </c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</row>
    <row r="76" spans="2:21" ht="12.75">
      <c r="B76" s="60">
        <v>5.6</v>
      </c>
      <c r="C76" s="40">
        <f t="shared" si="1"/>
        <v>-2.485426827170242</v>
      </c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</row>
    <row r="77" spans="2:21" ht="12.75">
      <c r="B77" s="60">
        <v>5.6</v>
      </c>
      <c r="C77" s="40">
        <f t="shared" si="1"/>
        <v>-2.485426827170242</v>
      </c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</row>
    <row r="78" spans="2:21" ht="12.75">
      <c r="B78" s="60">
        <v>5.6</v>
      </c>
      <c r="C78" s="40">
        <f t="shared" si="1"/>
        <v>-2.485426827170242</v>
      </c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</row>
    <row r="79" spans="2:21" ht="12.75">
      <c r="B79" s="60">
        <v>5.6</v>
      </c>
      <c r="C79" s="40">
        <f t="shared" si="1"/>
        <v>-2.485426827170242</v>
      </c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</row>
    <row r="80" spans="2:21" ht="12.75">
      <c r="B80" s="60">
        <v>5.6</v>
      </c>
      <c r="C80" s="40">
        <f t="shared" si="1"/>
        <v>-2.485426827170242</v>
      </c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</row>
    <row r="81" spans="2:21" ht="12.75">
      <c r="B81" s="60">
        <v>5.6</v>
      </c>
      <c r="C81" s="40">
        <f t="shared" si="1"/>
        <v>-2.485426827170242</v>
      </c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</row>
    <row r="82" spans="2:21" ht="12.75">
      <c r="B82" s="60">
        <v>5.6</v>
      </c>
      <c r="C82" s="40">
        <f t="shared" si="1"/>
        <v>-2.485426827170242</v>
      </c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</row>
    <row r="83" spans="2:21" ht="12.75">
      <c r="B83" s="60">
        <v>5.6</v>
      </c>
      <c r="C83" s="40">
        <f t="shared" si="1"/>
        <v>-2.485426827170242</v>
      </c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</row>
    <row r="84" spans="2:21" ht="12.75">
      <c r="B84" s="60">
        <v>5.6</v>
      </c>
      <c r="C84" s="40">
        <f t="shared" si="1"/>
        <v>-2.485426827170242</v>
      </c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</row>
    <row r="85" spans="2:21" ht="12.75">
      <c r="B85" s="60">
        <v>5.6</v>
      </c>
      <c r="C85" s="40">
        <f aca="true" t="shared" si="2" ref="C85:C147">-LOG(B85,2)</f>
        <v>-2.485426827170242</v>
      </c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</row>
    <row r="86" spans="2:21" ht="12.75">
      <c r="B86" s="60">
        <v>5.6</v>
      </c>
      <c r="C86" s="40">
        <f t="shared" si="2"/>
        <v>-2.485426827170242</v>
      </c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</row>
    <row r="87" spans="2:21" ht="12.75">
      <c r="B87" s="60">
        <v>5.6</v>
      </c>
      <c r="C87" s="40">
        <f t="shared" si="2"/>
        <v>-2.485426827170242</v>
      </c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</row>
    <row r="88" spans="2:21" ht="12.75">
      <c r="B88" s="60">
        <v>5.6</v>
      </c>
      <c r="C88" s="40">
        <f t="shared" si="2"/>
        <v>-2.485426827170242</v>
      </c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</row>
    <row r="89" spans="2:21" ht="12.75">
      <c r="B89" s="60">
        <v>5.6</v>
      </c>
      <c r="C89" s="40">
        <f t="shared" si="2"/>
        <v>-2.485426827170242</v>
      </c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</row>
    <row r="90" spans="2:21" ht="12.75">
      <c r="B90" s="60">
        <v>5.6</v>
      </c>
      <c r="C90" s="40">
        <f t="shared" si="2"/>
        <v>-2.485426827170242</v>
      </c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</row>
    <row r="91" spans="2:21" ht="12.75">
      <c r="B91" s="60">
        <v>5.6</v>
      </c>
      <c r="C91" s="40">
        <f t="shared" si="2"/>
        <v>-2.485426827170242</v>
      </c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</row>
    <row r="92" spans="2:21" ht="12.75">
      <c r="B92" s="60">
        <v>5.6</v>
      </c>
      <c r="C92" s="40">
        <f t="shared" si="2"/>
        <v>-2.485426827170242</v>
      </c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</row>
    <row r="93" spans="2:21" ht="12.75">
      <c r="B93" s="60">
        <v>8</v>
      </c>
      <c r="C93" s="40">
        <f t="shared" si="2"/>
        <v>-3</v>
      </c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</row>
    <row r="94" spans="2:21" ht="12.75">
      <c r="B94" s="60">
        <v>8</v>
      </c>
      <c r="C94" s="40">
        <f t="shared" si="2"/>
        <v>-3</v>
      </c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</row>
    <row r="95" spans="2:21" ht="12.75">
      <c r="B95" s="60">
        <v>8</v>
      </c>
      <c r="C95" s="40">
        <f t="shared" si="2"/>
        <v>-3</v>
      </c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</row>
    <row r="96" spans="2:21" ht="12.75">
      <c r="B96" s="60">
        <v>8</v>
      </c>
      <c r="C96" s="40">
        <f t="shared" si="2"/>
        <v>-3</v>
      </c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</row>
    <row r="97" spans="2:21" ht="12.75">
      <c r="B97" s="60">
        <v>8</v>
      </c>
      <c r="C97" s="40">
        <f t="shared" si="2"/>
        <v>-3</v>
      </c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</row>
    <row r="98" spans="2:21" ht="12.75">
      <c r="B98" s="60">
        <v>8</v>
      </c>
      <c r="C98" s="40">
        <f t="shared" si="2"/>
        <v>-3</v>
      </c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</row>
    <row r="99" spans="2:21" ht="12.75">
      <c r="B99" s="60">
        <v>8</v>
      </c>
      <c r="C99" s="40">
        <f t="shared" si="2"/>
        <v>-3</v>
      </c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</row>
    <row r="100" spans="2:21" ht="12.75">
      <c r="B100" s="60">
        <v>8</v>
      </c>
      <c r="C100" s="40">
        <f t="shared" si="2"/>
        <v>-3</v>
      </c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</row>
    <row r="101" spans="2:21" ht="12.75">
      <c r="B101" s="60">
        <v>8</v>
      </c>
      <c r="C101" s="40">
        <f t="shared" si="2"/>
        <v>-3</v>
      </c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</row>
    <row r="102" spans="2:21" ht="12.75">
      <c r="B102" s="60">
        <v>8</v>
      </c>
      <c r="C102" s="40">
        <f t="shared" si="2"/>
        <v>-3</v>
      </c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</row>
    <row r="103" spans="2:21" ht="12.75">
      <c r="B103" s="60">
        <v>8</v>
      </c>
      <c r="C103" s="40">
        <f t="shared" si="2"/>
        <v>-3</v>
      </c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</row>
    <row r="104" spans="2:21" ht="12.75">
      <c r="B104" s="60">
        <v>8</v>
      </c>
      <c r="C104" s="40">
        <f t="shared" si="2"/>
        <v>-3</v>
      </c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</row>
    <row r="105" spans="2:21" ht="12.75">
      <c r="B105" s="60">
        <v>8</v>
      </c>
      <c r="C105" s="40">
        <f t="shared" si="2"/>
        <v>-3</v>
      </c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</row>
    <row r="106" spans="2:21" ht="12.75">
      <c r="B106" s="60">
        <v>8</v>
      </c>
      <c r="C106" s="40">
        <f t="shared" si="2"/>
        <v>-3</v>
      </c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</row>
    <row r="107" spans="2:21" ht="12.75">
      <c r="B107" s="60">
        <v>8</v>
      </c>
      <c r="C107" s="40">
        <f t="shared" si="2"/>
        <v>-3</v>
      </c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</row>
    <row r="108" spans="2:21" ht="12.75">
      <c r="B108" s="61">
        <v>11</v>
      </c>
      <c r="C108" s="40">
        <f t="shared" si="2"/>
        <v>-3.4594316186372978</v>
      </c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</row>
    <row r="109" spans="2:21" ht="12.75">
      <c r="B109" s="61">
        <v>11</v>
      </c>
      <c r="C109" s="40">
        <f t="shared" si="2"/>
        <v>-3.4594316186372978</v>
      </c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</row>
    <row r="110" spans="2:21" ht="12.75">
      <c r="B110" s="61">
        <v>11</v>
      </c>
      <c r="C110" s="40">
        <f t="shared" si="2"/>
        <v>-3.4594316186372978</v>
      </c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</row>
    <row r="111" spans="2:21" ht="12.75">
      <c r="B111" s="61">
        <v>11</v>
      </c>
      <c r="C111" s="40">
        <f t="shared" si="2"/>
        <v>-3.4594316186372978</v>
      </c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</row>
    <row r="112" spans="2:21" ht="12.75">
      <c r="B112" s="61">
        <v>11</v>
      </c>
      <c r="C112" s="40">
        <f t="shared" si="2"/>
        <v>-3.4594316186372978</v>
      </c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</row>
    <row r="113" spans="2:21" ht="12.75">
      <c r="B113" s="61">
        <v>11</v>
      </c>
      <c r="C113" s="40">
        <f t="shared" si="2"/>
        <v>-3.4594316186372978</v>
      </c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</row>
    <row r="114" spans="2:21" ht="12.75">
      <c r="B114" s="61">
        <v>11</v>
      </c>
      <c r="C114" s="40">
        <f t="shared" si="2"/>
        <v>-3.4594316186372978</v>
      </c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</row>
    <row r="115" spans="2:21" ht="12.75">
      <c r="B115" s="61">
        <v>11</v>
      </c>
      <c r="C115" s="40">
        <f t="shared" si="2"/>
        <v>-3.4594316186372978</v>
      </c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</row>
    <row r="116" spans="2:21" ht="12.75">
      <c r="B116" s="61">
        <v>11</v>
      </c>
      <c r="C116" s="40">
        <f t="shared" si="2"/>
        <v>-3.4594316186372978</v>
      </c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</row>
    <row r="117" spans="2:21" ht="12.75">
      <c r="B117" s="61">
        <v>11</v>
      </c>
      <c r="C117" s="40">
        <f t="shared" si="2"/>
        <v>-3.4594316186372978</v>
      </c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</row>
    <row r="118" spans="2:21" ht="12.75">
      <c r="B118" s="61">
        <v>11</v>
      </c>
      <c r="C118" s="40">
        <f t="shared" si="2"/>
        <v>-3.4594316186372978</v>
      </c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</row>
    <row r="119" spans="2:21" ht="12.75">
      <c r="B119" s="61">
        <v>11</v>
      </c>
      <c r="C119" s="40">
        <f t="shared" si="2"/>
        <v>-3.4594316186372978</v>
      </c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</row>
    <row r="120" spans="1:21" ht="12.75">
      <c r="A120" s="56"/>
      <c r="B120" s="61">
        <v>11</v>
      </c>
      <c r="C120" s="40">
        <f t="shared" si="2"/>
        <v>-3.4594316186372978</v>
      </c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</row>
    <row r="121" spans="1:21" ht="12.75">
      <c r="A121" s="55"/>
      <c r="B121" s="61">
        <v>11</v>
      </c>
      <c r="C121" s="40">
        <f t="shared" si="2"/>
        <v>-3.4594316186372978</v>
      </c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</row>
    <row r="122" spans="1:21" ht="12.75">
      <c r="A122" s="21"/>
      <c r="B122" s="61">
        <v>11</v>
      </c>
      <c r="C122" s="40">
        <f t="shared" si="2"/>
        <v>-3.4594316186372978</v>
      </c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</row>
    <row r="123" spans="1:21" ht="12.75">
      <c r="A123" s="21"/>
      <c r="B123" s="61">
        <v>11</v>
      </c>
      <c r="C123" s="40">
        <f t="shared" si="2"/>
        <v>-3.4594316186372978</v>
      </c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</row>
    <row r="124" spans="1:21" ht="12.75">
      <c r="A124" s="21"/>
      <c r="B124" s="61">
        <v>11</v>
      </c>
      <c r="C124" s="40">
        <f t="shared" si="2"/>
        <v>-3.4594316186372978</v>
      </c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</row>
    <row r="125" spans="1:21" ht="12.75">
      <c r="A125" s="21"/>
      <c r="B125" s="61">
        <v>11</v>
      </c>
      <c r="C125" s="40">
        <f t="shared" si="2"/>
        <v>-3.4594316186372978</v>
      </c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</row>
    <row r="126" spans="1:21" ht="12.75">
      <c r="A126" s="21"/>
      <c r="B126" s="61">
        <v>11</v>
      </c>
      <c r="C126" s="40">
        <f t="shared" si="2"/>
        <v>-3.4594316186372978</v>
      </c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</row>
    <row r="127" spans="1:21" ht="12.75">
      <c r="A127" s="21"/>
      <c r="B127" s="61">
        <v>11</v>
      </c>
      <c r="C127" s="40">
        <f t="shared" si="2"/>
        <v>-3.4594316186372978</v>
      </c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</row>
    <row r="128" spans="1:21" ht="12.75">
      <c r="A128" s="21"/>
      <c r="B128" s="61">
        <v>11</v>
      </c>
      <c r="C128" s="40">
        <f t="shared" si="2"/>
        <v>-3.4594316186372978</v>
      </c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</row>
    <row r="129" spans="1:21" ht="12.75">
      <c r="A129" s="21"/>
      <c r="B129" s="61">
        <v>11</v>
      </c>
      <c r="C129" s="40">
        <f t="shared" si="2"/>
        <v>-3.4594316186372978</v>
      </c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</row>
    <row r="130" spans="1:21" ht="12.75">
      <c r="A130" s="21"/>
      <c r="B130" s="61">
        <v>11</v>
      </c>
      <c r="C130" s="40">
        <f t="shared" si="2"/>
        <v>-3.4594316186372978</v>
      </c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</row>
    <row r="131" spans="1:21" ht="12.75">
      <c r="A131" s="21"/>
      <c r="B131" s="61">
        <v>11</v>
      </c>
      <c r="C131" s="40">
        <f t="shared" si="2"/>
        <v>-3.4594316186372978</v>
      </c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</row>
    <row r="132" spans="1:21" ht="12.75">
      <c r="A132" s="21"/>
      <c r="B132" s="62">
        <v>16</v>
      </c>
      <c r="C132" s="40">
        <f t="shared" si="2"/>
        <v>-4</v>
      </c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</row>
    <row r="133" spans="1:21" ht="12.75">
      <c r="A133" s="21"/>
      <c r="B133" s="62">
        <v>16</v>
      </c>
      <c r="C133" s="40">
        <f t="shared" si="2"/>
        <v>-4</v>
      </c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</row>
    <row r="134" spans="1:21" ht="12.75">
      <c r="A134" s="21"/>
      <c r="B134" s="62">
        <v>16</v>
      </c>
      <c r="C134" s="40">
        <f t="shared" si="2"/>
        <v>-4</v>
      </c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</row>
    <row r="135" spans="1:21" ht="12.75">
      <c r="A135" s="21"/>
      <c r="B135" s="62">
        <v>16</v>
      </c>
      <c r="C135" s="40">
        <f t="shared" si="2"/>
        <v>-4</v>
      </c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</row>
    <row r="136" spans="1:21" ht="12.75">
      <c r="A136" s="21"/>
      <c r="B136" s="62">
        <v>16</v>
      </c>
      <c r="C136" s="40">
        <f t="shared" si="2"/>
        <v>-4</v>
      </c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</row>
    <row r="137" spans="1:21" ht="12.75">
      <c r="A137" s="21"/>
      <c r="B137" s="62">
        <v>16</v>
      </c>
      <c r="C137" s="40">
        <f t="shared" si="2"/>
        <v>-4</v>
      </c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</row>
    <row r="138" spans="1:21" ht="12.75">
      <c r="A138" s="21"/>
      <c r="B138" s="62">
        <v>16</v>
      </c>
      <c r="C138" s="40">
        <f t="shared" si="2"/>
        <v>-4</v>
      </c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</row>
    <row r="139" spans="1:21" ht="12.75">
      <c r="A139" s="21"/>
      <c r="B139" s="62">
        <v>16</v>
      </c>
      <c r="C139" s="40">
        <f t="shared" si="2"/>
        <v>-4</v>
      </c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</row>
    <row r="140" spans="1:21" ht="12.75">
      <c r="A140" s="21"/>
      <c r="B140" s="62">
        <v>16</v>
      </c>
      <c r="C140" s="40">
        <f t="shared" si="2"/>
        <v>-4</v>
      </c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</row>
    <row r="141" spans="1:21" ht="12.75">
      <c r="A141" s="21"/>
      <c r="B141" s="62">
        <v>22</v>
      </c>
      <c r="C141" s="40">
        <f t="shared" si="2"/>
        <v>-4.459431618637297</v>
      </c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</row>
    <row r="142" spans="1:21" ht="12.75">
      <c r="A142" s="21"/>
      <c r="B142" s="62">
        <v>22</v>
      </c>
      <c r="C142" s="40">
        <f t="shared" si="2"/>
        <v>-4.459431618637297</v>
      </c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</row>
    <row r="143" spans="1:21" ht="12.75">
      <c r="A143" s="21"/>
      <c r="B143" s="62">
        <v>22</v>
      </c>
      <c r="C143" s="40">
        <f t="shared" si="2"/>
        <v>-4.459431618637297</v>
      </c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</row>
    <row r="144" spans="1:21" ht="12.75">
      <c r="A144" s="21"/>
      <c r="B144" s="62">
        <v>22</v>
      </c>
      <c r="C144" s="40">
        <f t="shared" si="2"/>
        <v>-4.459431618637297</v>
      </c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</row>
    <row r="145" spans="1:21" ht="12.75">
      <c r="A145" s="21"/>
      <c r="B145" s="62">
        <v>22</v>
      </c>
      <c r="C145" s="40">
        <f t="shared" si="2"/>
        <v>-4.459431618637297</v>
      </c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</row>
    <row r="146" spans="1:21" ht="12.75">
      <c r="A146" s="21"/>
      <c r="B146" s="62">
        <v>32</v>
      </c>
      <c r="C146" s="40">
        <f t="shared" si="2"/>
        <v>-5</v>
      </c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</row>
    <row r="147" spans="1:21" ht="12.75">
      <c r="A147" s="21"/>
      <c r="B147" s="62">
        <v>45</v>
      </c>
      <c r="C147" s="40">
        <f t="shared" si="2"/>
        <v>-5.491853096329675</v>
      </c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</row>
    <row r="148" spans="1:21" ht="12.75">
      <c r="A148" s="21" t="s">
        <v>48</v>
      </c>
      <c r="B148" s="63"/>
      <c r="C148" s="21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</row>
    <row r="149" spans="1:21" ht="12.75">
      <c r="A149" s="21" t="s">
        <v>49</v>
      </c>
      <c r="B149" s="21">
        <f>AVERAGE(B$20:B$147)</f>
        <v>7.284374999999999</v>
      </c>
      <c r="C149" s="21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</row>
    <row r="150" spans="1:21" ht="12.75">
      <c r="A150" s="21" t="s">
        <v>50</v>
      </c>
      <c r="B150" s="21">
        <f>MEDIAN(B$20:B$147)</f>
        <v>5.6</v>
      </c>
      <c r="C150" s="21"/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</row>
    <row r="151" spans="1:21" ht="12.75">
      <c r="A151" s="73" t="s">
        <v>51</v>
      </c>
      <c r="B151" s="21">
        <f>MIN(B$20:B$147)</f>
        <v>1</v>
      </c>
      <c r="C151" s="21"/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</row>
    <row r="152" spans="1:21" ht="12.75">
      <c r="A152" s="73" t="s">
        <v>52</v>
      </c>
      <c r="B152" s="21">
        <f>MAX(B$20:B$147)</f>
        <v>45</v>
      </c>
      <c r="C152" s="21"/>
      <c r="D152" s="21"/>
      <c r="E152" s="21"/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</row>
    <row r="153" spans="1:21" ht="12.75">
      <c r="A153" s="21"/>
      <c r="B153" s="21"/>
      <c r="C153" s="21"/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</row>
    <row r="154" spans="1:21" ht="12.75">
      <c r="A154" s="21"/>
      <c r="B154" s="21"/>
      <c r="C154" s="21"/>
      <c r="D154" s="21"/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</row>
    <row r="155" spans="1:21" ht="12.75">
      <c r="A155" s="21"/>
      <c r="B155" s="21"/>
      <c r="C155" s="21"/>
      <c r="D155" s="21"/>
      <c r="E155" s="21"/>
      <c r="F155" s="21"/>
      <c r="G155" s="21"/>
      <c r="H155" s="21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</row>
    <row r="156" spans="1:21" ht="12.75">
      <c r="A156" s="21"/>
      <c r="B156" s="21"/>
      <c r="C156" s="21"/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</row>
    <row r="157" spans="1:21" ht="12.75">
      <c r="A157" s="21"/>
      <c r="B157" s="21"/>
      <c r="C157" s="21"/>
      <c r="D157" s="21"/>
      <c r="E157" s="21"/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</row>
    <row r="158" spans="1:21" ht="12.75">
      <c r="A158" s="21"/>
      <c r="B158" s="21"/>
      <c r="C158" s="21"/>
      <c r="D158" s="21"/>
      <c r="E158" s="21"/>
      <c r="F158" s="21"/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</row>
    <row r="159" spans="1:21" ht="12.75">
      <c r="A159" s="21"/>
      <c r="B159" s="21"/>
      <c r="C159" s="21"/>
      <c r="D159" s="21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</row>
    <row r="160" spans="1:21" ht="12.75">
      <c r="A160" s="21"/>
      <c r="B160" s="21"/>
      <c r="C160" s="21"/>
      <c r="D160" s="21"/>
      <c r="E160" s="21"/>
      <c r="F160" s="21"/>
      <c r="G160" s="21"/>
      <c r="H160" s="21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</row>
    <row r="161" spans="1:21" ht="12.75">
      <c r="A161" s="21"/>
      <c r="B161" s="21"/>
      <c r="C161" s="21"/>
      <c r="D161" s="21"/>
      <c r="E161" s="21"/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</row>
    <row r="162" spans="1:21" ht="12.75">
      <c r="A162" s="21"/>
      <c r="B162" s="21"/>
      <c r="C162" s="21"/>
      <c r="D162" s="21"/>
      <c r="E162" s="21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</row>
    <row r="163" spans="1:21" ht="12.75">
      <c r="A163" s="21"/>
      <c r="B163" s="21"/>
      <c r="C163" s="21"/>
      <c r="D163" s="21"/>
      <c r="E163" s="21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</row>
    <row r="164" spans="1:21" ht="12.75">
      <c r="A164" s="21"/>
      <c r="B164" s="21"/>
      <c r="C164" s="21"/>
      <c r="D164" s="21"/>
      <c r="E164" s="21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</row>
    <row r="165" spans="1:21" ht="12.75">
      <c r="A165" s="21"/>
      <c r="B165" s="21"/>
      <c r="C165" s="21"/>
      <c r="D165" s="21"/>
      <c r="E165" s="21"/>
      <c r="F165" s="21"/>
      <c r="G165" s="21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</row>
    <row r="166" spans="1:21" ht="12.75">
      <c r="A166" s="21"/>
      <c r="B166" s="21"/>
      <c r="C166" s="21"/>
      <c r="D166" s="21"/>
      <c r="E166" s="21"/>
      <c r="F166" s="21"/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</row>
    <row r="167" spans="1:21" ht="12.75">
      <c r="A167" s="21"/>
      <c r="B167" s="21"/>
      <c r="C167" s="21"/>
      <c r="D167" s="21"/>
      <c r="E167" s="21"/>
      <c r="F167" s="21"/>
      <c r="G167" s="21"/>
      <c r="H167" s="21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</row>
    <row r="168" spans="1:21" ht="12.75">
      <c r="A168" s="21"/>
      <c r="B168" s="21"/>
      <c r="C168" s="21"/>
      <c r="D168" s="21"/>
      <c r="E168" s="21"/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</row>
    <row r="169" spans="1:21" ht="12.75">
      <c r="A169" s="21"/>
      <c r="B169" s="21"/>
      <c r="C169" s="21"/>
      <c r="D169" s="21"/>
      <c r="E169" s="21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</row>
    <row r="170" spans="1:21" ht="12.75">
      <c r="A170" s="21"/>
      <c r="B170" s="21"/>
      <c r="C170" s="21"/>
      <c r="D170" s="21"/>
      <c r="E170" s="21"/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</row>
    <row r="171" spans="1:21" ht="12.75">
      <c r="A171" s="21"/>
      <c r="B171" s="21"/>
      <c r="C171" s="21"/>
      <c r="D171" s="21"/>
      <c r="E171" s="21"/>
      <c r="F171" s="21"/>
      <c r="G171" s="21"/>
      <c r="H171" s="21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</row>
    <row r="172" spans="1:21" ht="12.75">
      <c r="A172" s="21"/>
      <c r="B172" s="21"/>
      <c r="C172" s="21"/>
      <c r="D172" s="21"/>
      <c r="E172" s="21"/>
      <c r="F172" s="21"/>
      <c r="G172" s="21"/>
      <c r="H172" s="21"/>
      <c r="I172" s="21"/>
      <c r="J172" s="21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</row>
    <row r="173" spans="1:21" ht="12.75">
      <c r="A173" s="21"/>
      <c r="B173" s="21"/>
      <c r="C173" s="21"/>
      <c r="D173" s="21"/>
      <c r="E173" s="21"/>
      <c r="F173" s="21"/>
      <c r="G173" s="21"/>
      <c r="H173" s="21"/>
      <c r="I173" s="21"/>
      <c r="J173" s="21"/>
      <c r="K173" s="21"/>
      <c r="L173" s="21"/>
      <c r="M173" s="21"/>
      <c r="N173" s="21"/>
      <c r="O173" s="21"/>
      <c r="P173" s="21"/>
      <c r="Q173" s="21"/>
      <c r="R173" s="21"/>
      <c r="S173" s="21"/>
      <c r="T173" s="21"/>
      <c r="U173" s="21"/>
    </row>
    <row r="174" spans="1:21" ht="12.75">
      <c r="A174" s="21"/>
      <c r="B174" s="21"/>
      <c r="C174" s="21"/>
      <c r="D174" s="21"/>
      <c r="E174" s="21"/>
      <c r="F174" s="21"/>
      <c r="G174" s="21"/>
      <c r="H174" s="21"/>
      <c r="I174" s="21"/>
      <c r="J174" s="21"/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s="21"/>
    </row>
    <row r="175" spans="1:21" ht="12.75">
      <c r="A175" s="21"/>
      <c r="B175" s="21"/>
      <c r="C175" s="21"/>
      <c r="D175" s="21"/>
      <c r="E175" s="21"/>
      <c r="F175" s="21"/>
      <c r="G175" s="21"/>
      <c r="H175" s="21"/>
      <c r="I175" s="21"/>
      <c r="J175" s="21"/>
      <c r="K175" s="21"/>
      <c r="L175" s="21"/>
      <c r="M175" s="21"/>
      <c r="N175" s="21"/>
      <c r="O175" s="21"/>
      <c r="P175" s="21"/>
      <c r="Q175" s="21"/>
      <c r="R175" s="21"/>
      <c r="S175" s="21"/>
      <c r="T175" s="21"/>
      <c r="U175" s="21"/>
    </row>
    <row r="176" spans="1:21" ht="12.75">
      <c r="A176" s="21"/>
      <c r="B176" s="21"/>
      <c r="C176" s="21"/>
      <c r="D176" s="21"/>
      <c r="E176" s="21"/>
      <c r="F176" s="21"/>
      <c r="G176" s="21"/>
      <c r="H176" s="21"/>
      <c r="I176" s="21"/>
      <c r="J176" s="21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21"/>
    </row>
    <row r="177" spans="1:21" ht="12.75">
      <c r="A177" s="21"/>
      <c r="B177" s="21"/>
      <c r="C177" s="21"/>
      <c r="D177" s="21"/>
      <c r="E177" s="21"/>
      <c r="F177" s="21"/>
      <c r="G177" s="21"/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</row>
    <row r="178" spans="1:21" ht="12.75">
      <c r="A178" s="21"/>
      <c r="B178" s="21"/>
      <c r="C178" s="21"/>
      <c r="D178" s="21"/>
      <c r="E178" s="21"/>
      <c r="F178" s="21"/>
      <c r="G178" s="21"/>
      <c r="H178" s="21"/>
      <c r="I178" s="21"/>
      <c r="J178" s="21"/>
      <c r="K178" s="21"/>
      <c r="L178" s="21"/>
      <c r="M178" s="21"/>
      <c r="N178" s="21"/>
      <c r="O178" s="21"/>
      <c r="P178" s="21"/>
      <c r="Q178" s="21"/>
      <c r="R178" s="21"/>
      <c r="S178" s="21"/>
      <c r="T178" s="21"/>
      <c r="U178" s="21"/>
    </row>
    <row r="179" spans="1:21" ht="12.75">
      <c r="A179" s="21"/>
      <c r="B179" s="21"/>
      <c r="C179" s="21"/>
      <c r="D179" s="21"/>
      <c r="E179" s="21"/>
      <c r="F179" s="21"/>
      <c r="G179" s="21"/>
      <c r="H179" s="21"/>
      <c r="I179" s="21"/>
      <c r="J179" s="21"/>
      <c r="K179" s="21"/>
      <c r="L179" s="21"/>
      <c r="M179" s="21"/>
      <c r="N179" s="21"/>
      <c r="O179" s="21"/>
      <c r="P179" s="21"/>
      <c r="Q179" s="21"/>
      <c r="R179" s="21"/>
      <c r="S179" s="21"/>
      <c r="T179" s="21"/>
      <c r="U179" s="21"/>
    </row>
    <row r="180" spans="1:21" ht="12.75">
      <c r="A180" s="21"/>
      <c r="B180" s="21"/>
      <c r="C180" s="21"/>
      <c r="D180" s="21"/>
      <c r="E180" s="21"/>
      <c r="F180" s="21"/>
      <c r="G180" s="21"/>
      <c r="H180" s="21"/>
      <c r="I180" s="21"/>
      <c r="J180" s="21"/>
      <c r="K180" s="21"/>
      <c r="L180" s="21"/>
      <c r="M180" s="21"/>
      <c r="N180" s="21"/>
      <c r="O180" s="21"/>
      <c r="P180" s="21"/>
      <c r="Q180" s="21"/>
      <c r="R180" s="21"/>
      <c r="S180" s="21"/>
      <c r="T180" s="21"/>
      <c r="U180" s="21"/>
    </row>
    <row r="181" spans="1:21" ht="12.75">
      <c r="A181" s="21"/>
      <c r="B181" s="21"/>
      <c r="C181" s="21"/>
      <c r="D181" s="21"/>
      <c r="E181" s="21"/>
      <c r="F181" s="21"/>
      <c r="G181" s="21"/>
      <c r="H181" s="21"/>
      <c r="I181" s="21"/>
      <c r="J181" s="21"/>
      <c r="K181" s="21"/>
      <c r="L181" s="21"/>
      <c r="M181" s="21"/>
      <c r="N181" s="21"/>
      <c r="O181" s="21"/>
      <c r="P181" s="21"/>
      <c r="Q181" s="21"/>
      <c r="R181" s="21"/>
      <c r="S181" s="21"/>
      <c r="T181" s="21"/>
      <c r="U181" s="21"/>
    </row>
    <row r="182" spans="1:21" ht="12.75">
      <c r="A182" s="21"/>
      <c r="B182" s="21"/>
      <c r="C182" s="21"/>
      <c r="D182" s="21"/>
      <c r="E182" s="21"/>
      <c r="F182" s="21"/>
      <c r="G182" s="21"/>
      <c r="H182" s="21"/>
      <c r="I182" s="21"/>
      <c r="J182" s="21"/>
      <c r="K182" s="21"/>
      <c r="L182" s="21"/>
      <c r="M182" s="21"/>
      <c r="N182" s="21"/>
      <c r="O182" s="21"/>
      <c r="P182" s="21"/>
      <c r="Q182" s="21"/>
      <c r="R182" s="21"/>
      <c r="S182" s="21"/>
      <c r="T182" s="21"/>
      <c r="U182" s="21"/>
    </row>
    <row r="183" spans="1:21" ht="12.75">
      <c r="A183" s="21"/>
      <c r="B183" s="21"/>
      <c r="C183" s="21"/>
      <c r="D183" s="21"/>
      <c r="E183" s="21"/>
      <c r="F183" s="21"/>
      <c r="G183" s="21"/>
      <c r="H183" s="21"/>
      <c r="I183" s="21"/>
      <c r="J183" s="21"/>
      <c r="K183" s="21"/>
      <c r="L183" s="21"/>
      <c r="M183" s="21"/>
      <c r="N183" s="21"/>
      <c r="O183" s="21"/>
      <c r="P183" s="21"/>
      <c r="Q183" s="21"/>
      <c r="R183" s="21"/>
      <c r="S183" s="21"/>
      <c r="T183" s="21"/>
      <c r="U183" s="21"/>
    </row>
    <row r="184" spans="1:21" ht="12.75">
      <c r="A184" s="21"/>
      <c r="B184" s="21"/>
      <c r="C184" s="21"/>
      <c r="D184" s="21"/>
      <c r="E184" s="21"/>
      <c r="F184" s="21"/>
      <c r="G184" s="21"/>
      <c r="H184" s="21"/>
      <c r="I184" s="21"/>
      <c r="J184" s="21"/>
      <c r="K184" s="21"/>
      <c r="L184" s="21"/>
      <c r="M184" s="21"/>
      <c r="N184" s="21"/>
      <c r="O184" s="21"/>
      <c r="P184" s="21"/>
      <c r="Q184" s="21"/>
      <c r="R184" s="21"/>
      <c r="S184" s="21"/>
      <c r="T184" s="21"/>
      <c r="U184" s="21"/>
    </row>
    <row r="185" spans="1:21" ht="12.75">
      <c r="A185" s="21"/>
      <c r="B185" s="21"/>
      <c r="C185" s="21"/>
      <c r="D185" s="21"/>
      <c r="E185" s="21"/>
      <c r="F185" s="21"/>
      <c r="G185" s="21"/>
      <c r="H185" s="21"/>
      <c r="I185" s="21"/>
      <c r="J185" s="21"/>
      <c r="K185" s="21"/>
      <c r="L185" s="21"/>
      <c r="M185" s="21"/>
      <c r="N185" s="21"/>
      <c r="O185" s="21"/>
      <c r="P185" s="21"/>
      <c r="Q185" s="21"/>
      <c r="R185" s="21"/>
      <c r="S185" s="21"/>
      <c r="T185" s="21"/>
      <c r="U185" s="21"/>
    </row>
    <row r="186" spans="1:21" ht="12.75">
      <c r="A186" s="21"/>
      <c r="B186" s="21"/>
      <c r="C186" s="21"/>
      <c r="D186" s="21"/>
      <c r="E186" s="21"/>
      <c r="F186" s="21"/>
      <c r="G186" s="21"/>
      <c r="H186" s="21"/>
      <c r="I186" s="21"/>
      <c r="J186" s="21"/>
      <c r="K186" s="21"/>
      <c r="L186" s="21"/>
      <c r="M186" s="21"/>
      <c r="N186" s="21"/>
      <c r="O186" s="21"/>
      <c r="P186" s="21"/>
      <c r="Q186" s="21"/>
      <c r="R186" s="21"/>
      <c r="S186" s="21"/>
      <c r="T186" s="21"/>
      <c r="U186" s="21"/>
    </row>
    <row r="187" spans="1:21" ht="12.75">
      <c r="A187" s="21"/>
      <c r="B187" s="21"/>
      <c r="C187" s="21"/>
      <c r="D187" s="21"/>
      <c r="E187" s="21"/>
      <c r="F187" s="21"/>
      <c r="G187" s="21"/>
      <c r="H187" s="21"/>
      <c r="I187" s="21"/>
      <c r="J187" s="21"/>
      <c r="K187" s="21"/>
      <c r="L187" s="21"/>
      <c r="M187" s="21"/>
      <c r="N187" s="21"/>
      <c r="O187" s="21"/>
      <c r="P187" s="21"/>
      <c r="Q187" s="21"/>
      <c r="R187" s="21"/>
      <c r="S187" s="21"/>
      <c r="T187" s="21"/>
      <c r="U187" s="21"/>
    </row>
    <row r="188" spans="1:21" ht="12.75">
      <c r="A188" s="21"/>
      <c r="B188" s="21"/>
      <c r="C188" s="21"/>
      <c r="D188" s="21"/>
      <c r="E188" s="21"/>
      <c r="F188" s="21"/>
      <c r="G188" s="21"/>
      <c r="H188" s="21"/>
      <c r="I188" s="21"/>
      <c r="J188" s="21"/>
      <c r="K188" s="21"/>
      <c r="L188" s="21"/>
      <c r="M188" s="21"/>
      <c r="N188" s="21"/>
      <c r="O188" s="21"/>
      <c r="P188" s="21"/>
      <c r="Q188" s="21"/>
      <c r="R188" s="21"/>
      <c r="S188" s="21"/>
      <c r="T188" s="21"/>
      <c r="U188" s="21"/>
    </row>
    <row r="189" spans="1:21" ht="12.75">
      <c r="A189" s="21"/>
      <c r="B189" s="21"/>
      <c r="C189" s="21"/>
      <c r="D189" s="21"/>
      <c r="E189" s="21"/>
      <c r="F189" s="21"/>
      <c r="G189" s="21"/>
      <c r="H189" s="21"/>
      <c r="I189" s="21"/>
      <c r="J189" s="21"/>
      <c r="K189" s="21"/>
      <c r="L189" s="21"/>
      <c r="M189" s="21"/>
      <c r="N189" s="21"/>
      <c r="O189" s="21"/>
      <c r="P189" s="21"/>
      <c r="Q189" s="21"/>
      <c r="R189" s="21"/>
      <c r="S189" s="21"/>
      <c r="T189" s="21"/>
      <c r="U189" s="21"/>
    </row>
    <row r="190" spans="1:21" ht="12.75">
      <c r="A190" s="21"/>
      <c r="B190" s="21"/>
      <c r="C190" s="21"/>
      <c r="D190" s="21"/>
      <c r="E190" s="21"/>
      <c r="F190" s="21"/>
      <c r="G190" s="21"/>
      <c r="H190" s="21"/>
      <c r="I190" s="21"/>
      <c r="J190" s="21"/>
      <c r="K190" s="21"/>
      <c r="L190" s="21"/>
      <c r="M190" s="21"/>
      <c r="N190" s="21"/>
      <c r="O190" s="21"/>
      <c r="P190" s="21"/>
      <c r="Q190" s="21"/>
      <c r="R190" s="21"/>
      <c r="S190" s="21"/>
      <c r="T190" s="21"/>
      <c r="U190" s="21"/>
    </row>
    <row r="191" spans="1:21" ht="12.75">
      <c r="A191" s="21"/>
      <c r="B191" s="21"/>
      <c r="C191" s="21"/>
      <c r="D191" s="21"/>
      <c r="E191" s="21"/>
      <c r="F191" s="21"/>
      <c r="G191" s="21"/>
      <c r="H191" s="21"/>
      <c r="I191" s="21"/>
      <c r="J191" s="21"/>
      <c r="K191" s="21"/>
      <c r="L191" s="21"/>
      <c r="M191" s="21"/>
      <c r="N191" s="21"/>
      <c r="O191" s="21"/>
      <c r="P191" s="21"/>
      <c r="Q191" s="21"/>
      <c r="R191" s="21"/>
      <c r="S191" s="21"/>
      <c r="T191" s="21"/>
      <c r="U191" s="21"/>
    </row>
    <row r="192" spans="1:21" ht="12.75">
      <c r="A192" s="21"/>
      <c r="B192" s="21"/>
      <c r="C192" s="21"/>
      <c r="D192" s="21"/>
      <c r="E192" s="21"/>
      <c r="F192" s="21"/>
      <c r="G192" s="21"/>
      <c r="H192" s="21"/>
      <c r="I192" s="21"/>
      <c r="J192" s="21"/>
      <c r="K192" s="21"/>
      <c r="L192" s="21"/>
      <c r="M192" s="21"/>
      <c r="N192" s="21"/>
      <c r="O192" s="21"/>
      <c r="P192" s="21"/>
      <c r="Q192" s="21"/>
      <c r="R192" s="21"/>
      <c r="S192" s="21"/>
      <c r="T192" s="21"/>
      <c r="U192" s="21"/>
    </row>
    <row r="193" spans="1:21" ht="12.75">
      <c r="A193" s="21"/>
      <c r="B193" s="21"/>
      <c r="C193" s="21"/>
      <c r="D193" s="21"/>
      <c r="E193" s="21"/>
      <c r="F193" s="21"/>
      <c r="G193" s="21"/>
      <c r="H193" s="21"/>
      <c r="I193" s="21"/>
      <c r="J193" s="21"/>
      <c r="K193" s="21"/>
      <c r="L193" s="21"/>
      <c r="M193" s="21"/>
      <c r="N193" s="21"/>
      <c r="O193" s="21"/>
      <c r="P193" s="21"/>
      <c r="Q193" s="21"/>
      <c r="R193" s="21"/>
      <c r="S193" s="21"/>
      <c r="T193" s="21"/>
      <c r="U193" s="21"/>
    </row>
    <row r="194" spans="1:21" ht="12.75">
      <c r="A194" s="21"/>
      <c r="B194" s="21"/>
      <c r="C194" s="21"/>
      <c r="D194" s="21"/>
      <c r="E194" s="21"/>
      <c r="F194" s="21"/>
      <c r="G194" s="21"/>
      <c r="H194" s="21"/>
      <c r="I194" s="21"/>
      <c r="J194" s="21"/>
      <c r="K194" s="21"/>
      <c r="L194" s="21"/>
      <c r="M194" s="21"/>
      <c r="N194" s="21"/>
      <c r="O194" s="21"/>
      <c r="P194" s="21"/>
      <c r="Q194" s="21"/>
      <c r="R194" s="21"/>
      <c r="S194" s="21"/>
      <c r="T194" s="21"/>
      <c r="U194" s="21"/>
    </row>
    <row r="195" spans="1:21" ht="12.75">
      <c r="A195" s="21"/>
      <c r="B195" s="21"/>
      <c r="C195" s="21"/>
      <c r="D195" s="21"/>
      <c r="E195" s="21"/>
      <c r="F195" s="21"/>
      <c r="G195" s="21"/>
      <c r="H195" s="21"/>
      <c r="I195" s="21"/>
      <c r="J195" s="21"/>
      <c r="K195" s="21"/>
      <c r="L195" s="21"/>
      <c r="M195" s="21"/>
      <c r="N195" s="21"/>
      <c r="O195" s="21"/>
      <c r="P195" s="21"/>
      <c r="Q195" s="21"/>
      <c r="R195" s="21"/>
      <c r="S195" s="21"/>
      <c r="T195" s="21"/>
      <c r="U195" s="21"/>
    </row>
    <row r="196" spans="1:21" ht="12.75">
      <c r="A196" s="21"/>
      <c r="B196" s="21"/>
      <c r="C196" s="21"/>
      <c r="D196" s="21"/>
      <c r="E196" s="21"/>
      <c r="F196" s="21"/>
      <c r="G196" s="21"/>
      <c r="H196" s="21"/>
      <c r="I196" s="21"/>
      <c r="J196" s="21"/>
      <c r="K196" s="21"/>
      <c r="L196" s="21"/>
      <c r="M196" s="21"/>
      <c r="N196" s="21"/>
      <c r="O196" s="21"/>
      <c r="P196" s="21"/>
      <c r="Q196" s="21"/>
      <c r="R196" s="21"/>
      <c r="S196" s="21"/>
      <c r="T196" s="21"/>
      <c r="U196" s="21"/>
    </row>
    <row r="197" spans="1:21" ht="12.75">
      <c r="A197" s="21"/>
      <c r="B197" s="21"/>
      <c r="C197" s="21"/>
      <c r="D197" s="21"/>
      <c r="E197" s="21"/>
      <c r="F197" s="21"/>
      <c r="G197" s="21"/>
      <c r="H197" s="21"/>
      <c r="I197" s="21"/>
      <c r="J197" s="21"/>
      <c r="K197" s="21"/>
      <c r="L197" s="21"/>
      <c r="M197" s="21"/>
      <c r="N197" s="21"/>
      <c r="O197" s="21"/>
      <c r="P197" s="21"/>
      <c r="Q197" s="21"/>
      <c r="R197" s="21"/>
      <c r="S197" s="21"/>
      <c r="T197" s="21"/>
      <c r="U197" s="21"/>
    </row>
    <row r="198" spans="1:21" ht="12.75">
      <c r="A198" s="21"/>
      <c r="B198" s="21"/>
      <c r="C198" s="21"/>
      <c r="D198" s="21"/>
      <c r="E198" s="21"/>
      <c r="F198" s="21"/>
      <c r="G198" s="21"/>
      <c r="H198" s="21"/>
      <c r="I198" s="21"/>
      <c r="J198" s="21"/>
      <c r="K198" s="21"/>
      <c r="L198" s="21"/>
      <c r="M198" s="21"/>
      <c r="N198" s="21"/>
      <c r="O198" s="21"/>
      <c r="P198" s="21"/>
      <c r="Q198" s="21"/>
      <c r="R198" s="21"/>
      <c r="S198" s="21"/>
      <c r="T198" s="21"/>
      <c r="U198" s="21"/>
    </row>
    <row r="199" spans="1:21" ht="12.75">
      <c r="A199" s="21"/>
      <c r="B199" s="21"/>
      <c r="C199" s="21"/>
      <c r="D199" s="21"/>
      <c r="E199" s="21"/>
      <c r="F199" s="21"/>
      <c r="G199" s="21"/>
      <c r="H199" s="21"/>
      <c r="I199" s="21"/>
      <c r="J199" s="21"/>
      <c r="K199" s="21"/>
      <c r="L199" s="21"/>
      <c r="M199" s="21"/>
      <c r="N199" s="21"/>
      <c r="O199" s="21"/>
      <c r="P199" s="21"/>
      <c r="Q199" s="21"/>
      <c r="R199" s="21"/>
      <c r="S199" s="21"/>
      <c r="T199" s="21"/>
      <c r="U199" s="21"/>
    </row>
    <row r="200" spans="1:21" ht="12.75">
      <c r="A200" s="21"/>
      <c r="B200" s="21"/>
      <c r="C200" s="21"/>
      <c r="D200" s="21"/>
      <c r="E200" s="21"/>
      <c r="F200" s="21"/>
      <c r="G200" s="21"/>
      <c r="H200" s="21"/>
      <c r="I200" s="21"/>
      <c r="J200" s="21"/>
      <c r="K200" s="21"/>
      <c r="L200" s="21"/>
      <c r="M200" s="21"/>
      <c r="N200" s="21"/>
      <c r="O200" s="21"/>
      <c r="P200" s="21"/>
      <c r="Q200" s="21"/>
      <c r="R200" s="21"/>
      <c r="S200" s="21"/>
      <c r="T200" s="21"/>
      <c r="U200" s="21"/>
    </row>
    <row r="201" spans="1:21" ht="12.75">
      <c r="A201" s="21"/>
      <c r="B201" s="21"/>
      <c r="C201" s="21"/>
      <c r="D201" s="21"/>
      <c r="E201" s="21"/>
      <c r="F201" s="21"/>
      <c r="G201" s="21"/>
      <c r="H201" s="21"/>
      <c r="I201" s="21"/>
      <c r="J201" s="21"/>
      <c r="K201" s="21"/>
      <c r="L201" s="21"/>
      <c r="M201" s="21"/>
      <c r="N201" s="21"/>
      <c r="O201" s="21"/>
      <c r="P201" s="21"/>
      <c r="Q201" s="21"/>
      <c r="R201" s="21"/>
      <c r="S201" s="21"/>
      <c r="T201" s="21"/>
      <c r="U201" s="21"/>
    </row>
    <row r="202" spans="1:21" ht="12.75">
      <c r="A202" s="21"/>
      <c r="B202" s="21"/>
      <c r="C202" s="21"/>
      <c r="D202" s="21"/>
      <c r="E202" s="21"/>
      <c r="F202" s="21"/>
      <c r="G202" s="21"/>
      <c r="H202" s="21"/>
      <c r="I202" s="21"/>
      <c r="J202" s="21"/>
      <c r="K202" s="21"/>
      <c r="L202" s="21"/>
      <c r="M202" s="21"/>
      <c r="N202" s="21"/>
      <c r="O202" s="21"/>
      <c r="P202" s="21"/>
      <c r="Q202" s="21"/>
      <c r="R202" s="21"/>
      <c r="S202" s="21"/>
      <c r="T202" s="21"/>
      <c r="U202" s="21"/>
    </row>
    <row r="203" spans="1:21" ht="12.75">
      <c r="A203" s="21"/>
      <c r="B203" s="21"/>
      <c r="C203" s="21"/>
      <c r="D203" s="21"/>
      <c r="E203" s="21"/>
      <c r="F203" s="21"/>
      <c r="G203" s="21"/>
      <c r="H203" s="21"/>
      <c r="I203" s="21"/>
      <c r="J203" s="21"/>
      <c r="K203" s="21"/>
      <c r="L203" s="21"/>
      <c r="M203" s="21"/>
      <c r="N203" s="21"/>
      <c r="O203" s="21"/>
      <c r="P203" s="21"/>
      <c r="Q203" s="21"/>
      <c r="R203" s="21"/>
      <c r="S203" s="21"/>
      <c r="T203" s="21"/>
      <c r="U203" s="21"/>
    </row>
    <row r="204" spans="1:21" ht="12.75">
      <c r="A204" s="21"/>
      <c r="B204" s="21"/>
      <c r="C204" s="21"/>
      <c r="D204" s="21"/>
      <c r="E204" s="21"/>
      <c r="F204" s="21"/>
      <c r="G204" s="21"/>
      <c r="H204" s="21"/>
      <c r="I204" s="21"/>
      <c r="J204" s="21"/>
      <c r="K204" s="21"/>
      <c r="L204" s="21"/>
      <c r="M204" s="21"/>
      <c r="N204" s="21"/>
      <c r="O204" s="21"/>
      <c r="P204" s="21"/>
      <c r="Q204" s="21"/>
      <c r="R204" s="21"/>
      <c r="S204" s="21"/>
      <c r="T204" s="21"/>
      <c r="U204" s="21"/>
    </row>
    <row r="205" spans="1:21" ht="12.75">
      <c r="A205" s="21"/>
      <c r="B205" s="21"/>
      <c r="C205" s="21"/>
      <c r="D205" s="21"/>
      <c r="E205" s="21"/>
      <c r="F205" s="21"/>
      <c r="G205" s="21"/>
      <c r="H205" s="21"/>
      <c r="I205" s="21"/>
      <c r="J205" s="21"/>
      <c r="K205" s="21"/>
      <c r="L205" s="21"/>
      <c r="M205" s="21"/>
      <c r="N205" s="21"/>
      <c r="O205" s="21"/>
      <c r="P205" s="21"/>
      <c r="Q205" s="21"/>
      <c r="R205" s="21"/>
      <c r="S205" s="21"/>
      <c r="T205" s="21"/>
      <c r="U205" s="21"/>
    </row>
    <row r="206" spans="1:21" ht="12.75">
      <c r="A206" s="21"/>
      <c r="B206" s="21"/>
      <c r="C206" s="21"/>
      <c r="D206" s="21"/>
      <c r="E206" s="21"/>
      <c r="F206" s="21"/>
      <c r="G206" s="21"/>
      <c r="H206" s="21"/>
      <c r="I206" s="21"/>
      <c r="J206" s="21"/>
      <c r="K206" s="21"/>
      <c r="L206" s="21"/>
      <c r="M206" s="21"/>
      <c r="N206" s="21"/>
      <c r="O206" s="21"/>
      <c r="P206" s="21"/>
      <c r="Q206" s="21"/>
      <c r="R206" s="21"/>
      <c r="S206" s="21"/>
      <c r="T206" s="21"/>
      <c r="U206" s="21"/>
    </row>
    <row r="207" spans="1:21" ht="12.75">
      <c r="A207" s="21"/>
      <c r="B207" s="21"/>
      <c r="C207" s="21"/>
      <c r="D207" s="21"/>
      <c r="E207" s="21"/>
      <c r="F207" s="21"/>
      <c r="G207" s="21"/>
      <c r="H207" s="21"/>
      <c r="I207" s="21"/>
      <c r="J207" s="21"/>
      <c r="K207" s="21"/>
      <c r="L207" s="21"/>
      <c r="M207" s="21"/>
      <c r="N207" s="21"/>
      <c r="O207" s="21"/>
      <c r="P207" s="21"/>
      <c r="Q207" s="21"/>
      <c r="R207" s="21"/>
      <c r="S207" s="21"/>
      <c r="T207" s="21"/>
      <c r="U207" s="21"/>
    </row>
    <row r="208" spans="1:21" ht="12.75">
      <c r="A208" s="21"/>
      <c r="B208" s="21"/>
      <c r="C208" s="21"/>
      <c r="D208" s="21"/>
      <c r="E208" s="21"/>
      <c r="F208" s="21"/>
      <c r="G208" s="21"/>
      <c r="H208" s="21"/>
      <c r="I208" s="21"/>
      <c r="J208" s="21"/>
      <c r="K208" s="21"/>
      <c r="L208" s="21"/>
      <c r="M208" s="21"/>
      <c r="N208" s="21"/>
      <c r="O208" s="21"/>
      <c r="P208" s="21"/>
      <c r="Q208" s="21"/>
      <c r="R208" s="21"/>
      <c r="S208" s="21"/>
      <c r="T208" s="21"/>
      <c r="U208" s="21"/>
    </row>
    <row r="209" spans="1:21" ht="12.75">
      <c r="A209" s="21"/>
      <c r="B209" s="21"/>
      <c r="C209" s="21"/>
      <c r="D209" s="21"/>
      <c r="E209" s="21"/>
      <c r="F209" s="21"/>
      <c r="G209" s="21"/>
      <c r="H209" s="21"/>
      <c r="I209" s="21"/>
      <c r="J209" s="21"/>
      <c r="K209" s="21"/>
      <c r="L209" s="21"/>
      <c r="M209" s="21"/>
      <c r="N209" s="21"/>
      <c r="O209" s="21"/>
      <c r="P209" s="21"/>
      <c r="Q209" s="21"/>
      <c r="R209" s="21"/>
      <c r="S209" s="21"/>
      <c r="T209" s="21"/>
      <c r="U209" s="21"/>
    </row>
    <row r="210" spans="1:21" ht="12.75">
      <c r="A210" s="21"/>
      <c r="B210" s="21"/>
      <c r="C210" s="21"/>
      <c r="D210" s="21"/>
      <c r="E210" s="21"/>
      <c r="F210" s="21"/>
      <c r="G210" s="21"/>
      <c r="H210" s="21"/>
      <c r="I210" s="21"/>
      <c r="J210" s="21"/>
      <c r="K210" s="21"/>
      <c r="L210" s="21"/>
      <c r="M210" s="21"/>
      <c r="N210" s="21"/>
      <c r="O210" s="21"/>
      <c r="P210" s="21"/>
      <c r="Q210" s="21"/>
      <c r="R210" s="21"/>
      <c r="S210" s="21"/>
      <c r="T210" s="21"/>
      <c r="U210" s="21"/>
    </row>
    <row r="211" spans="1:21" ht="12.75">
      <c r="A211" s="21"/>
      <c r="B211" s="21"/>
      <c r="C211" s="21"/>
      <c r="D211" s="21"/>
      <c r="E211" s="21"/>
      <c r="F211" s="21"/>
      <c r="G211" s="21"/>
      <c r="H211" s="21"/>
      <c r="I211" s="21"/>
      <c r="J211" s="21"/>
      <c r="K211" s="21"/>
      <c r="L211" s="21"/>
      <c r="M211" s="21"/>
      <c r="N211" s="21"/>
      <c r="O211" s="21"/>
      <c r="P211" s="21"/>
      <c r="Q211" s="21"/>
      <c r="R211" s="21"/>
      <c r="S211" s="21"/>
      <c r="T211" s="21"/>
      <c r="U211" s="21"/>
    </row>
    <row r="212" spans="1:21" ht="12.75">
      <c r="A212" s="21"/>
      <c r="B212" s="21"/>
      <c r="C212" s="21"/>
      <c r="D212" s="21"/>
      <c r="E212" s="21"/>
      <c r="F212" s="21"/>
      <c r="G212" s="21"/>
      <c r="H212" s="21"/>
      <c r="I212" s="21"/>
      <c r="J212" s="21"/>
      <c r="K212" s="21"/>
      <c r="L212" s="21"/>
      <c r="M212" s="21"/>
      <c r="N212" s="21"/>
      <c r="O212" s="21"/>
      <c r="P212" s="21"/>
      <c r="Q212" s="21"/>
      <c r="R212" s="21"/>
      <c r="S212" s="21"/>
      <c r="T212" s="21"/>
      <c r="U212" s="21"/>
    </row>
    <row r="213" spans="1:21" ht="12.75">
      <c r="A213" s="21"/>
      <c r="B213" s="21"/>
      <c r="C213" s="21"/>
      <c r="D213" s="21"/>
      <c r="E213" s="21"/>
      <c r="F213" s="21"/>
      <c r="G213" s="21"/>
      <c r="H213" s="21"/>
      <c r="I213" s="21"/>
      <c r="J213" s="21"/>
      <c r="K213" s="21"/>
      <c r="L213" s="21"/>
      <c r="M213" s="21"/>
      <c r="N213" s="21"/>
      <c r="O213" s="21"/>
      <c r="P213" s="21"/>
      <c r="Q213" s="21"/>
      <c r="R213" s="21"/>
      <c r="S213" s="21"/>
      <c r="T213" s="21"/>
      <c r="U213" s="21"/>
    </row>
    <row r="214" spans="1:21" ht="12.75">
      <c r="A214" s="21"/>
      <c r="B214" s="21"/>
      <c r="C214" s="21"/>
      <c r="D214" s="21"/>
      <c r="E214" s="21"/>
      <c r="F214" s="21"/>
      <c r="G214" s="21"/>
      <c r="H214" s="21"/>
      <c r="I214" s="21"/>
      <c r="J214" s="21"/>
      <c r="K214" s="21"/>
      <c r="L214" s="21"/>
      <c r="M214" s="21"/>
      <c r="N214" s="21"/>
      <c r="O214" s="21"/>
      <c r="P214" s="21"/>
      <c r="Q214" s="21"/>
      <c r="R214" s="21"/>
      <c r="S214" s="21"/>
      <c r="T214" s="21"/>
      <c r="U214" s="21"/>
    </row>
    <row r="215" spans="1:21" ht="12.75">
      <c r="A215" s="21"/>
      <c r="B215" s="21"/>
      <c r="C215" s="21"/>
      <c r="D215" s="21"/>
      <c r="E215" s="21"/>
      <c r="F215" s="21"/>
      <c r="G215" s="21"/>
      <c r="H215" s="21"/>
      <c r="I215" s="21"/>
      <c r="J215" s="21"/>
      <c r="K215" s="21"/>
      <c r="L215" s="21"/>
      <c r="M215" s="21"/>
      <c r="N215" s="21"/>
      <c r="O215" s="21"/>
      <c r="P215" s="21"/>
      <c r="Q215" s="21"/>
      <c r="R215" s="21"/>
      <c r="S215" s="21"/>
      <c r="T215" s="21"/>
      <c r="U215" s="21"/>
    </row>
    <row r="216" spans="1:21" ht="12.75">
      <c r="A216" s="21"/>
      <c r="B216" s="21"/>
      <c r="C216" s="21"/>
      <c r="D216" s="21"/>
      <c r="E216" s="21"/>
      <c r="F216" s="21"/>
      <c r="G216" s="21"/>
      <c r="H216" s="21"/>
      <c r="I216" s="21"/>
      <c r="J216" s="21"/>
      <c r="K216" s="21"/>
      <c r="L216" s="21"/>
      <c r="M216" s="21"/>
      <c r="N216" s="21"/>
      <c r="O216" s="21"/>
      <c r="P216" s="21"/>
      <c r="Q216" s="21"/>
      <c r="R216" s="21"/>
      <c r="S216" s="21"/>
      <c r="T216" s="21"/>
      <c r="U216" s="21"/>
    </row>
    <row r="217" spans="1:21" ht="12.75">
      <c r="A217" s="21"/>
      <c r="B217" s="21"/>
      <c r="C217" s="21"/>
      <c r="D217" s="21"/>
      <c r="E217" s="21"/>
      <c r="F217" s="21"/>
      <c r="G217" s="21"/>
      <c r="H217" s="21"/>
      <c r="I217" s="21"/>
      <c r="J217" s="21"/>
      <c r="K217" s="21"/>
      <c r="L217" s="21"/>
      <c r="M217" s="21"/>
      <c r="N217" s="21"/>
      <c r="O217" s="21"/>
      <c r="P217" s="21"/>
      <c r="Q217" s="21"/>
      <c r="R217" s="21"/>
      <c r="S217" s="21"/>
      <c r="T217" s="21"/>
      <c r="U217" s="21"/>
    </row>
    <row r="218" spans="1:21" ht="12.75">
      <c r="A218" s="21"/>
      <c r="B218" s="21"/>
      <c r="C218" s="21"/>
      <c r="D218" s="21"/>
      <c r="E218" s="21"/>
      <c r="F218" s="21"/>
      <c r="G218" s="21"/>
      <c r="H218" s="21"/>
      <c r="I218" s="21"/>
      <c r="J218" s="21"/>
      <c r="K218" s="21"/>
      <c r="L218" s="21"/>
      <c r="M218" s="21"/>
      <c r="N218" s="21"/>
      <c r="O218" s="21"/>
      <c r="P218" s="21"/>
      <c r="Q218" s="21"/>
      <c r="R218" s="21"/>
      <c r="S218" s="21"/>
      <c r="T218" s="21"/>
      <c r="U218" s="21"/>
    </row>
    <row r="219" spans="1:21" ht="12.75">
      <c r="A219" s="21"/>
      <c r="B219" s="21"/>
      <c r="C219" s="21"/>
      <c r="D219" s="21"/>
      <c r="E219" s="21"/>
      <c r="F219" s="21"/>
      <c r="G219" s="21"/>
      <c r="H219" s="21"/>
      <c r="I219" s="21"/>
      <c r="J219" s="21"/>
      <c r="K219" s="21"/>
      <c r="L219" s="21"/>
      <c r="M219" s="21"/>
      <c r="N219" s="21"/>
      <c r="O219" s="21"/>
      <c r="P219" s="21"/>
      <c r="Q219" s="21"/>
      <c r="R219" s="21"/>
      <c r="S219" s="21"/>
      <c r="T219" s="21"/>
      <c r="U219" s="21"/>
    </row>
    <row r="220" spans="1:21" ht="12.75">
      <c r="A220" s="21"/>
      <c r="B220" s="21"/>
      <c r="C220" s="21"/>
      <c r="D220" s="21"/>
      <c r="E220" s="21"/>
      <c r="F220" s="21"/>
      <c r="G220" s="21"/>
      <c r="H220" s="21"/>
      <c r="I220" s="21"/>
      <c r="J220" s="21"/>
      <c r="K220" s="21"/>
      <c r="L220" s="21"/>
      <c r="M220" s="21"/>
      <c r="N220" s="21"/>
      <c r="O220" s="21"/>
      <c r="P220" s="21"/>
      <c r="Q220" s="21"/>
      <c r="R220" s="21"/>
      <c r="S220" s="21"/>
      <c r="T220" s="21"/>
      <c r="U220" s="21"/>
    </row>
    <row r="221" spans="1:21" ht="12.75">
      <c r="A221" s="21"/>
      <c r="B221" s="21"/>
      <c r="C221" s="21"/>
      <c r="D221" s="21"/>
      <c r="E221" s="21"/>
      <c r="F221" s="21"/>
      <c r="G221" s="21"/>
      <c r="H221" s="21"/>
      <c r="I221" s="21"/>
      <c r="J221" s="21"/>
      <c r="K221" s="21"/>
      <c r="L221" s="21"/>
      <c r="M221" s="21"/>
      <c r="N221" s="21"/>
      <c r="O221" s="21"/>
      <c r="P221" s="21"/>
      <c r="Q221" s="21"/>
      <c r="R221" s="21"/>
      <c r="S221" s="21"/>
      <c r="T221" s="21"/>
      <c r="U221" s="21"/>
    </row>
    <row r="222" spans="1:21" ht="12.75">
      <c r="A222" s="21"/>
      <c r="B222" s="21"/>
      <c r="C222" s="21"/>
      <c r="D222" s="21"/>
      <c r="E222" s="21"/>
      <c r="F222" s="21"/>
      <c r="G222" s="21"/>
      <c r="H222" s="21"/>
      <c r="I222" s="21"/>
      <c r="J222" s="21"/>
      <c r="K222" s="21"/>
      <c r="L222" s="21"/>
      <c r="M222" s="21"/>
      <c r="N222" s="21"/>
      <c r="O222" s="21"/>
      <c r="P222" s="21"/>
      <c r="Q222" s="21"/>
      <c r="R222" s="21"/>
      <c r="S222" s="21"/>
      <c r="T222" s="21"/>
      <c r="U222" s="21"/>
    </row>
    <row r="223" spans="1:21" ht="12.75">
      <c r="A223" s="21"/>
      <c r="B223" s="21"/>
      <c r="C223" s="21"/>
      <c r="D223" s="21"/>
      <c r="E223" s="21"/>
      <c r="F223" s="21"/>
      <c r="G223" s="21"/>
      <c r="H223" s="21"/>
      <c r="I223" s="21"/>
      <c r="J223" s="21"/>
      <c r="K223" s="21"/>
      <c r="L223" s="21"/>
      <c r="M223" s="21"/>
      <c r="N223" s="21"/>
      <c r="O223" s="21"/>
      <c r="P223" s="21"/>
      <c r="Q223" s="21"/>
      <c r="R223" s="21"/>
      <c r="S223" s="21"/>
      <c r="T223" s="21"/>
      <c r="U223" s="21"/>
    </row>
    <row r="224" spans="1:21" ht="12.75">
      <c r="A224" s="21"/>
      <c r="B224" s="21"/>
      <c r="C224" s="21"/>
      <c r="D224" s="21"/>
      <c r="E224" s="21"/>
      <c r="F224" s="21"/>
      <c r="G224" s="21"/>
      <c r="H224" s="21"/>
      <c r="I224" s="21"/>
      <c r="J224" s="21"/>
      <c r="K224" s="21"/>
      <c r="L224" s="21"/>
      <c r="M224" s="21"/>
      <c r="N224" s="21"/>
      <c r="O224" s="21"/>
      <c r="P224" s="21"/>
      <c r="Q224" s="21"/>
      <c r="R224" s="21"/>
      <c r="S224" s="21"/>
      <c r="T224" s="21"/>
      <c r="U224" s="21"/>
    </row>
    <row r="225" spans="1:21" ht="12.75">
      <c r="A225" s="21"/>
      <c r="B225" s="21"/>
      <c r="C225" s="21"/>
      <c r="D225" s="21"/>
      <c r="E225" s="21"/>
      <c r="F225" s="21"/>
      <c r="G225" s="21"/>
      <c r="H225" s="21"/>
      <c r="I225" s="21"/>
      <c r="J225" s="21"/>
      <c r="K225" s="21"/>
      <c r="L225" s="21"/>
      <c r="M225" s="21"/>
      <c r="N225" s="21"/>
      <c r="O225" s="21"/>
      <c r="P225" s="21"/>
      <c r="Q225" s="21"/>
      <c r="R225" s="21"/>
      <c r="S225" s="21"/>
      <c r="T225" s="21"/>
      <c r="U225" s="21"/>
    </row>
    <row r="226" spans="1:21" ht="12.75">
      <c r="A226" s="21"/>
      <c r="B226" s="21"/>
      <c r="C226" s="21"/>
      <c r="D226" s="21"/>
      <c r="E226" s="21"/>
      <c r="F226" s="21"/>
      <c r="G226" s="21"/>
      <c r="H226" s="21"/>
      <c r="I226" s="21"/>
      <c r="J226" s="21"/>
      <c r="K226" s="21"/>
      <c r="L226" s="21"/>
      <c r="M226" s="21"/>
      <c r="N226" s="21"/>
      <c r="O226" s="21"/>
      <c r="P226" s="21"/>
      <c r="Q226" s="21"/>
      <c r="R226" s="21"/>
      <c r="S226" s="21"/>
      <c r="T226" s="21"/>
      <c r="U226" s="21"/>
    </row>
    <row r="227" spans="1:21" ht="12.75">
      <c r="A227" s="21"/>
      <c r="B227" s="21"/>
      <c r="C227" s="21"/>
      <c r="D227" s="21"/>
      <c r="E227" s="21"/>
      <c r="F227" s="21"/>
      <c r="G227" s="21"/>
      <c r="H227" s="21"/>
      <c r="I227" s="21"/>
      <c r="J227" s="21"/>
      <c r="K227" s="21"/>
      <c r="L227" s="21"/>
      <c r="M227" s="21"/>
      <c r="N227" s="21"/>
      <c r="O227" s="21"/>
      <c r="P227" s="21"/>
      <c r="Q227" s="21"/>
      <c r="R227" s="21"/>
      <c r="S227" s="21"/>
      <c r="T227" s="21"/>
      <c r="U227" s="21"/>
    </row>
    <row r="228" spans="1:21" ht="12.75">
      <c r="A228" s="21"/>
      <c r="B228" s="21"/>
      <c r="C228" s="21"/>
      <c r="D228" s="21"/>
      <c r="E228" s="21"/>
      <c r="F228" s="21"/>
      <c r="G228" s="21"/>
      <c r="H228" s="21"/>
      <c r="I228" s="21"/>
      <c r="J228" s="21"/>
      <c r="K228" s="21"/>
      <c r="L228" s="21"/>
      <c r="M228" s="21"/>
      <c r="N228" s="21"/>
      <c r="O228" s="21"/>
      <c r="P228" s="21"/>
      <c r="Q228" s="21"/>
      <c r="R228" s="21"/>
      <c r="S228" s="21"/>
      <c r="T228" s="21"/>
      <c r="U228" s="21"/>
    </row>
    <row r="229" spans="1:21" ht="12.75">
      <c r="A229" s="21"/>
      <c r="B229" s="21"/>
      <c r="C229" s="21"/>
      <c r="D229" s="21"/>
      <c r="E229" s="21"/>
      <c r="F229" s="21"/>
      <c r="G229" s="21"/>
      <c r="H229" s="21"/>
      <c r="I229" s="21"/>
      <c r="J229" s="21"/>
      <c r="K229" s="21"/>
      <c r="L229" s="21"/>
      <c r="M229" s="21"/>
      <c r="N229" s="21"/>
      <c r="O229" s="21"/>
      <c r="P229" s="21"/>
      <c r="Q229" s="21"/>
      <c r="R229" s="21"/>
      <c r="S229" s="21"/>
      <c r="T229" s="21"/>
      <c r="U229" s="21"/>
    </row>
    <row r="230" spans="1:21" ht="12.75">
      <c r="A230" s="21"/>
      <c r="B230" s="21"/>
      <c r="C230" s="21"/>
      <c r="D230" s="21"/>
      <c r="E230" s="21"/>
      <c r="F230" s="21"/>
      <c r="G230" s="21"/>
      <c r="H230" s="21"/>
      <c r="I230" s="21"/>
      <c r="J230" s="21"/>
      <c r="K230" s="21"/>
      <c r="L230" s="21"/>
      <c r="M230" s="21"/>
      <c r="N230" s="21"/>
      <c r="O230" s="21"/>
      <c r="P230" s="21"/>
      <c r="Q230" s="21"/>
      <c r="R230" s="21"/>
      <c r="S230" s="21"/>
      <c r="T230" s="21"/>
      <c r="U230" s="21"/>
    </row>
    <row r="231" spans="1:21" ht="12.75">
      <c r="A231" s="21"/>
      <c r="B231" s="21"/>
      <c r="C231" s="21"/>
      <c r="D231" s="21"/>
      <c r="E231" s="21"/>
      <c r="F231" s="21"/>
      <c r="G231" s="21"/>
      <c r="H231" s="21"/>
      <c r="I231" s="21"/>
      <c r="J231" s="21"/>
      <c r="K231" s="21"/>
      <c r="L231" s="21"/>
      <c r="M231" s="21"/>
      <c r="N231" s="21"/>
      <c r="O231" s="21"/>
      <c r="P231" s="21"/>
      <c r="Q231" s="21"/>
      <c r="R231" s="21"/>
      <c r="S231" s="21"/>
      <c r="T231" s="21"/>
      <c r="U231" s="21"/>
    </row>
    <row r="232" spans="1:21" ht="12.75">
      <c r="A232" s="21"/>
      <c r="B232" s="21"/>
      <c r="C232" s="21"/>
      <c r="D232" s="21"/>
      <c r="E232" s="21"/>
      <c r="F232" s="21"/>
      <c r="G232" s="21"/>
      <c r="H232" s="21"/>
      <c r="I232" s="21"/>
      <c r="J232" s="21"/>
      <c r="K232" s="21"/>
      <c r="L232" s="21"/>
      <c r="M232" s="21"/>
      <c r="N232" s="21"/>
      <c r="O232" s="21"/>
      <c r="P232" s="21"/>
      <c r="Q232" s="21"/>
      <c r="R232" s="21"/>
      <c r="S232" s="21"/>
      <c r="T232" s="21"/>
      <c r="U232" s="21"/>
    </row>
    <row r="233" spans="1:21" ht="12.75">
      <c r="A233" s="21"/>
      <c r="B233" s="21"/>
      <c r="C233" s="21"/>
      <c r="D233" s="21"/>
      <c r="E233" s="21"/>
      <c r="F233" s="21"/>
      <c r="G233" s="21"/>
      <c r="H233" s="21"/>
      <c r="I233" s="21"/>
      <c r="J233" s="21"/>
      <c r="K233" s="21"/>
      <c r="L233" s="21"/>
      <c r="M233" s="21"/>
      <c r="N233" s="21"/>
      <c r="O233" s="21"/>
      <c r="P233" s="21"/>
      <c r="Q233" s="21"/>
      <c r="R233" s="21"/>
      <c r="S233" s="21"/>
      <c r="T233" s="21"/>
      <c r="U233" s="21"/>
    </row>
    <row r="234" spans="1:21" ht="12.75">
      <c r="A234" s="21"/>
      <c r="B234" s="21"/>
      <c r="C234" s="21"/>
      <c r="D234" s="21"/>
      <c r="E234" s="21"/>
      <c r="F234" s="21"/>
      <c r="G234" s="21"/>
      <c r="H234" s="21"/>
      <c r="I234" s="21"/>
      <c r="J234" s="21"/>
      <c r="K234" s="21"/>
      <c r="L234" s="21"/>
      <c r="M234" s="21"/>
      <c r="N234" s="21"/>
      <c r="O234" s="21"/>
      <c r="P234" s="21"/>
      <c r="Q234" s="21"/>
      <c r="R234" s="21"/>
      <c r="S234" s="21"/>
      <c r="T234" s="21"/>
      <c r="U234" s="21"/>
    </row>
    <row r="235" spans="1:21" ht="12.75">
      <c r="A235" s="21"/>
      <c r="B235" s="21"/>
      <c r="C235" s="21"/>
      <c r="D235" s="21"/>
      <c r="E235" s="21"/>
      <c r="F235" s="21"/>
      <c r="G235" s="21"/>
      <c r="H235" s="21"/>
      <c r="I235" s="21"/>
      <c r="J235" s="21"/>
      <c r="K235" s="21"/>
      <c r="L235" s="21"/>
      <c r="M235" s="21"/>
      <c r="N235" s="21"/>
      <c r="O235" s="21"/>
      <c r="P235" s="21"/>
      <c r="Q235" s="21"/>
      <c r="R235" s="21"/>
      <c r="S235" s="21"/>
      <c r="T235" s="21"/>
      <c r="U235" s="21"/>
    </row>
    <row r="236" spans="1:21" ht="12.75">
      <c r="A236" s="21"/>
      <c r="B236" s="21"/>
      <c r="C236" s="21"/>
      <c r="D236" s="21"/>
      <c r="E236" s="21"/>
      <c r="F236" s="21"/>
      <c r="G236" s="21"/>
      <c r="H236" s="21"/>
      <c r="I236" s="21"/>
      <c r="J236" s="21"/>
      <c r="K236" s="21"/>
      <c r="L236" s="21"/>
      <c r="M236" s="21"/>
      <c r="N236" s="21"/>
      <c r="O236" s="21"/>
      <c r="P236" s="21"/>
      <c r="Q236" s="21"/>
      <c r="R236" s="21"/>
      <c r="S236" s="21"/>
      <c r="T236" s="21"/>
      <c r="U236" s="21"/>
    </row>
    <row r="237" spans="1:21" ht="12.75">
      <c r="A237" s="21"/>
      <c r="B237" s="21"/>
      <c r="C237" s="21"/>
      <c r="D237" s="21"/>
      <c r="E237" s="21"/>
      <c r="F237" s="21"/>
      <c r="G237" s="21"/>
      <c r="H237" s="21"/>
      <c r="I237" s="21"/>
      <c r="J237" s="21"/>
      <c r="K237" s="21"/>
      <c r="L237" s="21"/>
      <c r="M237" s="21"/>
      <c r="N237" s="21"/>
      <c r="O237" s="21"/>
      <c r="P237" s="21"/>
      <c r="Q237" s="21"/>
      <c r="R237" s="21"/>
      <c r="S237" s="21"/>
      <c r="T237" s="21"/>
      <c r="U237" s="21"/>
    </row>
    <row r="238" spans="1:21" ht="12.75">
      <c r="A238" s="21"/>
      <c r="B238" s="21"/>
      <c r="C238" s="21"/>
      <c r="D238" s="21"/>
      <c r="E238" s="21"/>
      <c r="F238" s="21"/>
      <c r="G238" s="21"/>
      <c r="H238" s="21"/>
      <c r="I238" s="21"/>
      <c r="J238" s="21"/>
      <c r="K238" s="21"/>
      <c r="L238" s="21"/>
      <c r="M238" s="21"/>
      <c r="N238" s="21"/>
      <c r="O238" s="21"/>
      <c r="P238" s="21"/>
      <c r="Q238" s="21"/>
      <c r="R238" s="21"/>
      <c r="S238" s="21"/>
      <c r="T238" s="21"/>
      <c r="U238" s="21"/>
    </row>
    <row r="239" spans="1:21" ht="12.75">
      <c r="A239" s="21"/>
      <c r="B239" s="21"/>
      <c r="C239" s="21"/>
      <c r="D239" s="21"/>
      <c r="E239" s="21"/>
      <c r="F239" s="21"/>
      <c r="G239" s="21"/>
      <c r="H239" s="21"/>
      <c r="I239" s="21"/>
      <c r="J239" s="21"/>
      <c r="K239" s="21"/>
      <c r="L239" s="21"/>
      <c r="M239" s="21"/>
      <c r="N239" s="21"/>
      <c r="O239" s="21"/>
      <c r="P239" s="21"/>
      <c r="Q239" s="21"/>
      <c r="R239" s="21"/>
      <c r="S239" s="21"/>
      <c r="T239" s="21"/>
      <c r="U239" s="21"/>
    </row>
    <row r="240" spans="1:21" ht="12.75">
      <c r="A240" s="21"/>
      <c r="B240" s="21"/>
      <c r="C240" s="21"/>
      <c r="D240" s="21"/>
      <c r="E240" s="21"/>
      <c r="F240" s="21"/>
      <c r="G240" s="21"/>
      <c r="H240" s="21"/>
      <c r="I240" s="21"/>
      <c r="J240" s="21"/>
      <c r="K240" s="21"/>
      <c r="L240" s="21"/>
      <c r="M240" s="21"/>
      <c r="N240" s="21"/>
      <c r="O240" s="21"/>
      <c r="P240" s="21"/>
      <c r="Q240" s="21"/>
      <c r="R240" s="21"/>
      <c r="S240" s="21"/>
      <c r="T240" s="21"/>
      <c r="U240" s="21"/>
    </row>
    <row r="241" spans="1:21" ht="12.75">
      <c r="A241" s="21"/>
      <c r="B241" s="21"/>
      <c r="C241" s="21"/>
      <c r="D241" s="21"/>
      <c r="E241" s="21"/>
      <c r="F241" s="21"/>
      <c r="G241" s="21"/>
      <c r="H241" s="21"/>
      <c r="I241" s="21"/>
      <c r="J241" s="21"/>
      <c r="K241" s="21"/>
      <c r="L241" s="21"/>
      <c r="M241" s="21"/>
      <c r="N241" s="21"/>
      <c r="O241" s="21"/>
      <c r="P241" s="21"/>
      <c r="Q241" s="21"/>
      <c r="R241" s="21"/>
      <c r="S241" s="21"/>
      <c r="T241" s="21"/>
      <c r="U241" s="21"/>
    </row>
    <row r="242" spans="1:21" ht="12.75">
      <c r="A242" s="21"/>
      <c r="B242" s="21"/>
      <c r="C242" s="21"/>
      <c r="D242" s="21"/>
      <c r="E242" s="21"/>
      <c r="F242" s="21"/>
      <c r="G242" s="21"/>
      <c r="H242" s="21"/>
      <c r="I242" s="21"/>
      <c r="J242" s="21"/>
      <c r="K242" s="21"/>
      <c r="L242" s="21"/>
      <c r="M242" s="21"/>
      <c r="N242" s="21"/>
      <c r="O242" s="21"/>
      <c r="P242" s="21"/>
      <c r="Q242" s="21"/>
      <c r="R242" s="21"/>
      <c r="S242" s="21"/>
      <c r="T242" s="21"/>
      <c r="U242" s="21"/>
    </row>
    <row r="243" spans="1:21" ht="12.75">
      <c r="A243" s="21"/>
      <c r="B243" s="21"/>
      <c r="C243" s="21"/>
      <c r="D243" s="21"/>
      <c r="E243" s="21"/>
      <c r="F243" s="21"/>
      <c r="G243" s="21"/>
      <c r="H243" s="21"/>
      <c r="I243" s="21"/>
      <c r="J243" s="21"/>
      <c r="K243" s="21"/>
      <c r="L243" s="21"/>
      <c r="M243" s="21"/>
      <c r="N243" s="21"/>
      <c r="O243" s="21"/>
      <c r="P243" s="21"/>
      <c r="Q243" s="21"/>
      <c r="R243" s="21"/>
      <c r="S243" s="21"/>
      <c r="T243" s="21"/>
      <c r="U243" s="21"/>
    </row>
    <row r="244" spans="1:21" ht="12.75">
      <c r="A244" s="21"/>
      <c r="B244" s="21"/>
      <c r="C244" s="21"/>
      <c r="D244" s="21"/>
      <c r="E244" s="21"/>
      <c r="F244" s="21"/>
      <c r="G244" s="21"/>
      <c r="H244" s="21"/>
      <c r="I244" s="21"/>
      <c r="J244" s="21"/>
      <c r="K244" s="21"/>
      <c r="L244" s="21"/>
      <c r="M244" s="21"/>
      <c r="N244" s="21"/>
      <c r="O244" s="21"/>
      <c r="P244" s="21"/>
      <c r="Q244" s="21"/>
      <c r="R244" s="21"/>
      <c r="S244" s="21"/>
      <c r="T244" s="21"/>
      <c r="U244" s="21"/>
    </row>
    <row r="245" spans="1:21" ht="12.75">
      <c r="A245" s="21"/>
      <c r="B245" s="21"/>
      <c r="C245" s="21"/>
      <c r="D245" s="21"/>
      <c r="E245" s="21"/>
      <c r="F245" s="21"/>
      <c r="G245" s="21"/>
      <c r="H245" s="21"/>
      <c r="I245" s="21"/>
      <c r="J245" s="21"/>
      <c r="K245" s="21"/>
      <c r="L245" s="21"/>
      <c r="M245" s="21"/>
      <c r="N245" s="21"/>
      <c r="O245" s="21"/>
      <c r="P245" s="21"/>
      <c r="Q245" s="21"/>
      <c r="R245" s="21"/>
      <c r="S245" s="21"/>
      <c r="T245" s="21"/>
      <c r="U245" s="21"/>
    </row>
    <row r="246" spans="1:21" ht="12.75">
      <c r="A246" s="21"/>
      <c r="B246" s="21"/>
      <c r="C246" s="21"/>
      <c r="D246" s="21"/>
      <c r="E246" s="21"/>
      <c r="F246" s="21"/>
      <c r="G246" s="21"/>
      <c r="H246" s="21"/>
      <c r="I246" s="21"/>
      <c r="J246" s="21"/>
      <c r="K246" s="21"/>
      <c r="L246" s="21"/>
      <c r="M246" s="21"/>
      <c r="N246" s="21"/>
      <c r="O246" s="21"/>
      <c r="P246" s="21"/>
      <c r="Q246" s="21"/>
      <c r="R246" s="21"/>
      <c r="S246" s="21"/>
      <c r="T246" s="21"/>
      <c r="U246" s="21"/>
    </row>
    <row r="247" spans="1:21" ht="12.75">
      <c r="A247" s="21"/>
      <c r="B247" s="21"/>
      <c r="C247" s="21"/>
      <c r="D247" s="21"/>
      <c r="E247" s="21"/>
      <c r="F247" s="21"/>
      <c r="G247" s="21"/>
      <c r="H247" s="21"/>
      <c r="I247" s="21"/>
      <c r="J247" s="21"/>
      <c r="K247" s="21"/>
      <c r="L247" s="21"/>
      <c r="M247" s="21"/>
      <c r="N247" s="21"/>
      <c r="O247" s="21"/>
      <c r="P247" s="21"/>
      <c r="Q247" s="21"/>
      <c r="R247" s="21"/>
      <c r="S247" s="21"/>
      <c r="T247" s="21"/>
      <c r="U247" s="21"/>
    </row>
    <row r="248" spans="1:21" ht="12.75">
      <c r="A248" s="21"/>
      <c r="B248" s="21"/>
      <c r="C248" s="21"/>
      <c r="D248" s="21"/>
      <c r="E248" s="21"/>
      <c r="F248" s="21"/>
      <c r="G248" s="21"/>
      <c r="H248" s="21"/>
      <c r="I248" s="21"/>
      <c r="J248" s="21"/>
      <c r="K248" s="21"/>
      <c r="L248" s="21"/>
      <c r="M248" s="21"/>
      <c r="N248" s="21"/>
      <c r="O248" s="21"/>
      <c r="P248" s="21"/>
      <c r="Q248" s="21"/>
      <c r="R248" s="21"/>
      <c r="S248" s="21"/>
      <c r="T248" s="21"/>
      <c r="U248" s="21"/>
    </row>
    <row r="249" spans="1:21" ht="12.75">
      <c r="A249" s="21"/>
      <c r="B249" s="21"/>
      <c r="C249" s="21"/>
      <c r="D249" s="21"/>
      <c r="E249" s="21"/>
      <c r="F249" s="21"/>
      <c r="G249" s="21"/>
      <c r="H249" s="21"/>
      <c r="I249" s="21"/>
      <c r="J249" s="21"/>
      <c r="K249" s="21"/>
      <c r="L249" s="21"/>
      <c r="M249" s="21"/>
      <c r="N249" s="21"/>
      <c r="O249" s="21"/>
      <c r="P249" s="21"/>
      <c r="Q249" s="21"/>
      <c r="R249" s="21"/>
      <c r="S249" s="21"/>
      <c r="T249" s="21"/>
      <c r="U249" s="21"/>
    </row>
    <row r="250" spans="1:21" ht="12.75">
      <c r="A250" s="21"/>
      <c r="B250" s="21"/>
      <c r="C250" s="21"/>
      <c r="D250" s="21"/>
      <c r="E250" s="21"/>
      <c r="F250" s="21"/>
      <c r="G250" s="21"/>
      <c r="H250" s="21"/>
      <c r="I250" s="21"/>
      <c r="J250" s="21"/>
      <c r="K250" s="21"/>
      <c r="L250" s="21"/>
      <c r="M250" s="21"/>
      <c r="N250" s="21"/>
      <c r="O250" s="21"/>
      <c r="P250" s="21"/>
      <c r="Q250" s="21"/>
      <c r="R250" s="21"/>
      <c r="S250" s="21"/>
      <c r="T250" s="21"/>
      <c r="U250" s="21"/>
    </row>
    <row r="251" spans="1:21" ht="12.75">
      <c r="A251" s="21"/>
      <c r="B251" s="21"/>
      <c r="C251" s="21"/>
      <c r="D251" s="21"/>
      <c r="E251" s="21"/>
      <c r="F251" s="21"/>
      <c r="G251" s="21"/>
      <c r="H251" s="21"/>
      <c r="I251" s="21"/>
      <c r="J251" s="21"/>
      <c r="K251" s="21"/>
      <c r="L251" s="21"/>
      <c r="M251" s="21"/>
      <c r="N251" s="21"/>
      <c r="O251" s="21"/>
      <c r="P251" s="21"/>
      <c r="Q251" s="21"/>
      <c r="R251" s="21"/>
      <c r="S251" s="21"/>
      <c r="T251" s="21"/>
      <c r="U251" s="21"/>
    </row>
    <row r="252" spans="1:21" ht="12.75">
      <c r="A252" s="21"/>
      <c r="B252" s="21"/>
      <c r="C252" s="21"/>
      <c r="D252" s="21"/>
      <c r="E252" s="21"/>
      <c r="F252" s="21"/>
      <c r="G252" s="21"/>
      <c r="H252" s="21"/>
      <c r="I252" s="21"/>
      <c r="J252" s="21"/>
      <c r="K252" s="21"/>
      <c r="L252" s="21"/>
      <c r="M252" s="21"/>
      <c r="N252" s="21"/>
      <c r="O252" s="21"/>
      <c r="P252" s="21"/>
      <c r="Q252" s="21"/>
      <c r="R252" s="21"/>
      <c r="S252" s="21"/>
      <c r="T252" s="21"/>
      <c r="U252" s="21"/>
    </row>
    <row r="253" spans="1:21" ht="12.75">
      <c r="A253" s="21"/>
      <c r="B253" s="21"/>
      <c r="C253" s="21"/>
      <c r="D253" s="21"/>
      <c r="E253" s="21"/>
      <c r="F253" s="21"/>
      <c r="G253" s="21"/>
      <c r="H253" s="21"/>
      <c r="I253" s="21"/>
      <c r="J253" s="21"/>
      <c r="K253" s="21"/>
      <c r="L253" s="21"/>
      <c r="M253" s="21"/>
      <c r="N253" s="21"/>
      <c r="O253" s="21"/>
      <c r="P253" s="21"/>
      <c r="Q253" s="21"/>
      <c r="R253" s="21"/>
      <c r="S253" s="21"/>
      <c r="T253" s="21"/>
      <c r="U253" s="21"/>
    </row>
    <row r="254" spans="1:21" ht="12.75">
      <c r="A254" s="21"/>
      <c r="B254" s="21"/>
      <c r="C254" s="21"/>
      <c r="D254" s="21"/>
      <c r="E254" s="21"/>
      <c r="F254" s="21"/>
      <c r="G254" s="21"/>
      <c r="H254" s="21"/>
      <c r="I254" s="21"/>
      <c r="J254" s="21"/>
      <c r="K254" s="21"/>
      <c r="L254" s="21"/>
      <c r="M254" s="21"/>
      <c r="N254" s="21"/>
      <c r="O254" s="21"/>
      <c r="P254" s="21"/>
      <c r="Q254" s="21"/>
      <c r="R254" s="21"/>
      <c r="S254" s="21"/>
      <c r="T254" s="21"/>
      <c r="U254" s="21"/>
    </row>
    <row r="255" spans="1:21" ht="12.75">
      <c r="A255" s="21"/>
      <c r="B255" s="21"/>
      <c r="C255" s="21"/>
      <c r="D255" s="21"/>
      <c r="E255" s="21"/>
      <c r="F255" s="21"/>
      <c r="G255" s="21"/>
      <c r="H255" s="21"/>
      <c r="I255" s="21"/>
      <c r="J255" s="21"/>
      <c r="K255" s="21"/>
      <c r="L255" s="21"/>
      <c r="M255" s="21"/>
      <c r="N255" s="21"/>
      <c r="O255" s="21"/>
      <c r="P255" s="21"/>
      <c r="Q255" s="21"/>
      <c r="R255" s="21"/>
      <c r="S255" s="21"/>
      <c r="T255" s="21"/>
      <c r="U255" s="21"/>
    </row>
    <row r="256" spans="1:21" ht="12.75">
      <c r="A256" s="21"/>
      <c r="B256" s="21"/>
      <c r="C256" s="21"/>
      <c r="D256" s="21"/>
      <c r="E256" s="21"/>
      <c r="F256" s="21"/>
      <c r="G256" s="21"/>
      <c r="H256" s="21"/>
      <c r="I256" s="21"/>
      <c r="J256" s="21"/>
      <c r="K256" s="21"/>
      <c r="L256" s="21"/>
      <c r="M256" s="21"/>
      <c r="N256" s="21"/>
      <c r="O256" s="21"/>
      <c r="P256" s="21"/>
      <c r="Q256" s="21"/>
      <c r="R256" s="21"/>
      <c r="S256" s="21"/>
      <c r="T256" s="21"/>
      <c r="U256" s="21"/>
    </row>
    <row r="257" spans="1:21" ht="12.75">
      <c r="A257" s="21"/>
      <c r="B257" s="21"/>
      <c r="C257" s="21"/>
      <c r="D257" s="21"/>
      <c r="E257" s="21"/>
      <c r="F257" s="21"/>
      <c r="G257" s="21"/>
      <c r="H257" s="21"/>
      <c r="I257" s="21"/>
      <c r="J257" s="21"/>
      <c r="K257" s="21"/>
      <c r="L257" s="21"/>
      <c r="M257" s="21"/>
      <c r="N257" s="21"/>
      <c r="O257" s="21"/>
      <c r="P257" s="21"/>
      <c r="Q257" s="21"/>
      <c r="R257" s="21"/>
      <c r="S257" s="21"/>
      <c r="T257" s="21"/>
      <c r="U257" s="21"/>
    </row>
    <row r="258" spans="1:21" ht="12.75">
      <c r="A258" s="21"/>
      <c r="B258" s="21"/>
      <c r="C258" s="21"/>
      <c r="D258" s="21"/>
      <c r="E258" s="21"/>
      <c r="F258" s="21"/>
      <c r="G258" s="21"/>
      <c r="H258" s="21"/>
      <c r="I258" s="21"/>
      <c r="J258" s="21"/>
      <c r="K258" s="21"/>
      <c r="L258" s="21"/>
      <c r="M258" s="21"/>
      <c r="N258" s="21"/>
      <c r="O258" s="21"/>
      <c r="P258" s="21"/>
      <c r="Q258" s="21"/>
      <c r="R258" s="21"/>
      <c r="S258" s="21"/>
      <c r="T258" s="21"/>
      <c r="U258" s="21"/>
    </row>
    <row r="259" spans="1:21" ht="12.75">
      <c r="A259" s="21"/>
      <c r="B259" s="21"/>
      <c r="C259" s="21"/>
      <c r="D259" s="21"/>
      <c r="E259" s="21"/>
      <c r="F259" s="21"/>
      <c r="G259" s="21"/>
      <c r="H259" s="21"/>
      <c r="I259" s="21"/>
      <c r="J259" s="21"/>
      <c r="K259" s="21"/>
      <c r="L259" s="21"/>
      <c r="M259" s="21"/>
      <c r="N259" s="21"/>
      <c r="O259" s="21"/>
      <c r="P259" s="21"/>
      <c r="Q259" s="21"/>
      <c r="R259" s="21"/>
      <c r="S259" s="21"/>
      <c r="T259" s="21"/>
      <c r="U259" s="21"/>
    </row>
    <row r="260" spans="1:21" ht="12.75">
      <c r="A260" s="21"/>
      <c r="B260" s="21"/>
      <c r="C260" s="21"/>
      <c r="D260" s="21"/>
      <c r="E260" s="21"/>
      <c r="F260" s="21"/>
      <c r="G260" s="21"/>
      <c r="H260" s="21"/>
      <c r="I260" s="21"/>
      <c r="J260" s="21"/>
      <c r="K260" s="21"/>
      <c r="L260" s="21"/>
      <c r="M260" s="21"/>
      <c r="N260" s="21"/>
      <c r="O260" s="21"/>
      <c r="P260" s="21"/>
      <c r="Q260" s="21"/>
      <c r="R260" s="21"/>
      <c r="S260" s="21"/>
      <c r="T260" s="21"/>
      <c r="U260" s="21"/>
    </row>
    <row r="261" spans="1:21" ht="12.75">
      <c r="A261" s="21"/>
      <c r="B261" s="21"/>
      <c r="C261" s="21"/>
      <c r="D261" s="21"/>
      <c r="E261" s="21"/>
      <c r="F261" s="21"/>
      <c r="G261" s="21"/>
      <c r="H261" s="21"/>
      <c r="I261" s="21"/>
      <c r="J261" s="21"/>
      <c r="K261" s="21"/>
      <c r="L261" s="21"/>
      <c r="M261" s="21"/>
      <c r="N261" s="21"/>
      <c r="O261" s="21"/>
      <c r="P261" s="21"/>
      <c r="Q261" s="21"/>
      <c r="R261" s="21"/>
      <c r="S261" s="21"/>
      <c r="T261" s="21"/>
      <c r="U261" s="21"/>
    </row>
    <row r="262" spans="1:21" ht="12.75">
      <c r="A262" s="21"/>
      <c r="B262" s="21"/>
      <c r="C262" s="21"/>
      <c r="D262" s="21"/>
      <c r="E262" s="21"/>
      <c r="F262" s="21"/>
      <c r="G262" s="21"/>
      <c r="H262" s="21"/>
      <c r="I262" s="21"/>
      <c r="J262" s="21"/>
      <c r="K262" s="21"/>
      <c r="L262" s="21"/>
      <c r="M262" s="21"/>
      <c r="N262" s="21"/>
      <c r="O262" s="21"/>
      <c r="P262" s="21"/>
      <c r="Q262" s="21"/>
      <c r="R262" s="21"/>
      <c r="S262" s="21"/>
      <c r="T262" s="21"/>
      <c r="U262" s="21"/>
    </row>
    <row r="263" spans="1:21" ht="12.75">
      <c r="A263" s="21"/>
      <c r="B263" s="21"/>
      <c r="C263" s="21"/>
      <c r="D263" s="21"/>
      <c r="E263" s="21"/>
      <c r="F263" s="21"/>
      <c r="G263" s="21"/>
      <c r="H263" s="21"/>
      <c r="I263" s="21"/>
      <c r="J263" s="21"/>
      <c r="K263" s="21"/>
      <c r="L263" s="21"/>
      <c r="M263" s="21"/>
      <c r="N263" s="21"/>
      <c r="O263" s="21"/>
      <c r="P263" s="21"/>
      <c r="Q263" s="21"/>
      <c r="R263" s="21"/>
      <c r="S263" s="21"/>
      <c r="T263" s="21"/>
      <c r="U263" s="21"/>
    </row>
    <row r="264" spans="1:21" ht="12.75">
      <c r="A264" s="21"/>
      <c r="B264" s="21"/>
      <c r="C264" s="21"/>
      <c r="D264" s="21"/>
      <c r="E264" s="21"/>
      <c r="F264" s="21"/>
      <c r="G264" s="21"/>
      <c r="H264" s="21"/>
      <c r="I264" s="21"/>
      <c r="J264" s="21"/>
      <c r="K264" s="21"/>
      <c r="L264" s="21"/>
      <c r="M264" s="21"/>
      <c r="N264" s="21"/>
      <c r="O264" s="21"/>
      <c r="P264" s="21"/>
      <c r="Q264" s="21"/>
      <c r="R264" s="21"/>
      <c r="S264" s="21"/>
      <c r="T264" s="21"/>
      <c r="U264" s="21"/>
    </row>
    <row r="265" spans="1:21" ht="12.75">
      <c r="A265" s="21"/>
      <c r="B265" s="21"/>
      <c r="C265" s="21"/>
      <c r="D265" s="21"/>
      <c r="E265" s="21"/>
      <c r="F265" s="21"/>
      <c r="G265" s="21"/>
      <c r="H265" s="21"/>
      <c r="I265" s="21"/>
      <c r="J265" s="21"/>
      <c r="K265" s="21"/>
      <c r="L265" s="21"/>
      <c r="M265" s="21"/>
      <c r="N265" s="21"/>
      <c r="O265" s="21"/>
      <c r="P265" s="21"/>
      <c r="Q265" s="21"/>
      <c r="R265" s="21"/>
      <c r="S265" s="21"/>
      <c r="T265" s="21"/>
      <c r="U265" s="21"/>
    </row>
    <row r="266" spans="1:21" ht="12.75">
      <c r="A266" s="21"/>
      <c r="B266" s="21"/>
      <c r="C266" s="21"/>
      <c r="D266" s="21"/>
      <c r="E266" s="21"/>
      <c r="F266" s="21"/>
      <c r="G266" s="21"/>
      <c r="H266" s="21"/>
      <c r="I266" s="21"/>
      <c r="J266" s="21"/>
      <c r="K266" s="21"/>
      <c r="L266" s="21"/>
      <c r="M266" s="21"/>
      <c r="N266" s="21"/>
      <c r="O266" s="21"/>
      <c r="P266" s="21"/>
      <c r="Q266" s="21"/>
      <c r="R266" s="21"/>
      <c r="S266" s="21"/>
      <c r="T266" s="21"/>
      <c r="U266" s="21"/>
    </row>
    <row r="267" spans="1:21" ht="12.75">
      <c r="A267" s="21"/>
      <c r="B267" s="21"/>
      <c r="C267" s="21"/>
      <c r="D267" s="21"/>
      <c r="E267" s="21"/>
      <c r="F267" s="21"/>
      <c r="G267" s="21"/>
      <c r="H267" s="21"/>
      <c r="I267" s="21"/>
      <c r="J267" s="21"/>
      <c r="K267" s="21"/>
      <c r="L267" s="21"/>
      <c r="M267" s="21"/>
      <c r="N267" s="21"/>
      <c r="O267" s="21"/>
      <c r="P267" s="21"/>
      <c r="Q267" s="21"/>
      <c r="R267" s="21"/>
      <c r="S267" s="21"/>
      <c r="T267" s="21"/>
      <c r="U267" s="21"/>
    </row>
    <row r="268" spans="1:21" ht="12.75">
      <c r="A268" s="21"/>
      <c r="B268" s="21"/>
      <c r="C268" s="21"/>
      <c r="D268" s="21"/>
      <c r="E268" s="21"/>
      <c r="F268" s="21"/>
      <c r="G268" s="21"/>
      <c r="H268" s="21"/>
      <c r="I268" s="21"/>
      <c r="J268" s="21"/>
      <c r="K268" s="21"/>
      <c r="L268" s="21"/>
      <c r="M268" s="21"/>
      <c r="N268" s="21"/>
      <c r="O268" s="21"/>
      <c r="P268" s="21"/>
      <c r="Q268" s="21"/>
      <c r="R268" s="21"/>
      <c r="S268" s="21"/>
      <c r="T268" s="21"/>
      <c r="U268" s="21"/>
    </row>
    <row r="269" spans="1:21" ht="12.75">
      <c r="A269" s="21"/>
      <c r="B269" s="21"/>
      <c r="C269" s="21"/>
      <c r="D269" s="21"/>
      <c r="E269" s="21"/>
      <c r="F269" s="21"/>
      <c r="G269" s="21"/>
      <c r="H269" s="21"/>
      <c r="I269" s="21"/>
      <c r="J269" s="21"/>
      <c r="K269" s="21"/>
      <c r="L269" s="21"/>
      <c r="M269" s="21"/>
      <c r="N269" s="21"/>
      <c r="O269" s="21"/>
      <c r="P269" s="21"/>
      <c r="Q269" s="21"/>
      <c r="R269" s="21"/>
      <c r="S269" s="21"/>
      <c r="T269" s="21"/>
      <c r="U269" s="21"/>
    </row>
    <row r="270" spans="1:21" ht="12.75">
      <c r="A270" s="21"/>
      <c r="B270" s="21"/>
      <c r="C270" s="21"/>
      <c r="D270" s="21"/>
      <c r="E270" s="21"/>
      <c r="F270" s="21"/>
      <c r="G270" s="21"/>
      <c r="H270" s="21"/>
      <c r="I270" s="21"/>
      <c r="J270" s="21"/>
      <c r="K270" s="21"/>
      <c r="L270" s="21"/>
      <c r="M270" s="21"/>
      <c r="N270" s="21"/>
      <c r="O270" s="21"/>
      <c r="P270" s="21"/>
      <c r="Q270" s="21"/>
      <c r="R270" s="21"/>
      <c r="S270" s="21"/>
      <c r="T270" s="21"/>
      <c r="U270" s="21"/>
    </row>
    <row r="271" spans="1:21" ht="12.75">
      <c r="A271" s="21"/>
      <c r="B271" s="21"/>
      <c r="C271" s="21"/>
      <c r="D271" s="21"/>
      <c r="E271" s="21"/>
      <c r="F271" s="21"/>
      <c r="G271" s="21"/>
      <c r="H271" s="21"/>
      <c r="I271" s="21"/>
      <c r="J271" s="21"/>
      <c r="K271" s="21"/>
      <c r="L271" s="21"/>
      <c r="M271" s="21"/>
      <c r="N271" s="21"/>
      <c r="O271" s="21"/>
      <c r="P271" s="21"/>
      <c r="Q271" s="21"/>
      <c r="R271" s="21"/>
      <c r="S271" s="21"/>
      <c r="T271" s="21"/>
      <c r="U271" s="21"/>
    </row>
    <row r="272" spans="1:21" ht="12.75">
      <c r="A272" s="21"/>
      <c r="B272" s="21"/>
      <c r="C272" s="21"/>
      <c r="D272" s="21"/>
      <c r="E272" s="21"/>
      <c r="F272" s="21"/>
      <c r="G272" s="21"/>
      <c r="H272" s="21"/>
      <c r="I272" s="21"/>
      <c r="J272" s="21"/>
      <c r="K272" s="21"/>
      <c r="L272" s="21"/>
      <c r="M272" s="21"/>
      <c r="N272" s="21"/>
      <c r="O272" s="21"/>
      <c r="P272" s="21"/>
      <c r="Q272" s="21"/>
      <c r="R272" s="21"/>
      <c r="S272" s="21"/>
      <c r="T272" s="21"/>
      <c r="U272" s="21"/>
    </row>
    <row r="273" spans="1:21" ht="12.75">
      <c r="A273" s="21"/>
      <c r="B273" s="21"/>
      <c r="C273" s="21"/>
      <c r="D273" s="21"/>
      <c r="E273" s="21"/>
      <c r="F273" s="21"/>
      <c r="G273" s="21"/>
      <c r="H273" s="21"/>
      <c r="I273" s="21"/>
      <c r="J273" s="21"/>
      <c r="K273" s="21"/>
      <c r="L273" s="21"/>
      <c r="M273" s="21"/>
      <c r="N273" s="21"/>
      <c r="O273" s="21"/>
      <c r="P273" s="21"/>
      <c r="Q273" s="21"/>
      <c r="R273" s="21"/>
      <c r="S273" s="21"/>
      <c r="T273" s="21"/>
      <c r="U273" s="21"/>
    </row>
    <row r="274" spans="1:21" ht="12.75">
      <c r="A274" s="21"/>
      <c r="B274" s="21"/>
      <c r="C274" s="21"/>
      <c r="D274" s="21"/>
      <c r="E274" s="21"/>
      <c r="F274" s="21"/>
      <c r="G274" s="21"/>
      <c r="H274" s="21"/>
      <c r="I274" s="21"/>
      <c r="J274" s="21"/>
      <c r="K274" s="21"/>
      <c r="L274" s="21"/>
      <c r="M274" s="21"/>
      <c r="N274" s="21"/>
      <c r="O274" s="21"/>
      <c r="P274" s="21"/>
      <c r="Q274" s="21"/>
      <c r="R274" s="21"/>
      <c r="S274" s="21"/>
      <c r="T274" s="21"/>
      <c r="U274" s="21"/>
    </row>
    <row r="275" spans="1:21" ht="12.75">
      <c r="A275" s="21"/>
      <c r="B275" s="21"/>
      <c r="C275" s="21"/>
      <c r="D275" s="21"/>
      <c r="E275" s="21"/>
      <c r="F275" s="21"/>
      <c r="G275" s="21"/>
      <c r="H275" s="21"/>
      <c r="I275" s="21"/>
      <c r="J275" s="21"/>
      <c r="K275" s="21"/>
      <c r="L275" s="21"/>
      <c r="M275" s="21"/>
      <c r="N275" s="21"/>
      <c r="O275" s="21"/>
      <c r="P275" s="21"/>
      <c r="Q275" s="21"/>
      <c r="R275" s="21"/>
      <c r="S275" s="21"/>
      <c r="T275" s="21"/>
      <c r="U275" s="21"/>
    </row>
    <row r="276" spans="1:21" ht="12.75">
      <c r="A276" s="21"/>
      <c r="B276" s="21"/>
      <c r="C276" s="21"/>
      <c r="D276" s="21"/>
      <c r="E276" s="21"/>
      <c r="F276" s="21"/>
      <c r="G276" s="21"/>
      <c r="H276" s="21"/>
      <c r="I276" s="21"/>
      <c r="J276" s="21"/>
      <c r="K276" s="21"/>
      <c r="L276" s="21"/>
      <c r="M276" s="21"/>
      <c r="N276" s="21"/>
      <c r="O276" s="21"/>
      <c r="P276" s="21"/>
      <c r="Q276" s="21"/>
      <c r="R276" s="21"/>
      <c r="S276" s="21"/>
      <c r="T276" s="21"/>
      <c r="U276" s="21"/>
    </row>
    <row r="277" spans="1:21" ht="12.75">
      <c r="A277" s="21"/>
      <c r="B277" s="21"/>
      <c r="C277" s="21"/>
      <c r="D277" s="21"/>
      <c r="E277" s="21"/>
      <c r="F277" s="21"/>
      <c r="G277" s="21"/>
      <c r="H277" s="21"/>
      <c r="I277" s="21"/>
      <c r="J277" s="21"/>
      <c r="K277" s="21"/>
      <c r="L277" s="21"/>
      <c r="M277" s="21"/>
      <c r="N277" s="21"/>
      <c r="O277" s="21"/>
      <c r="P277" s="21"/>
      <c r="Q277" s="21"/>
      <c r="R277" s="21"/>
      <c r="S277" s="21"/>
      <c r="T277" s="21"/>
      <c r="U277" s="21"/>
    </row>
    <row r="278" spans="1:21" ht="12.75">
      <c r="A278" s="21"/>
      <c r="B278" s="21"/>
      <c r="C278" s="21"/>
      <c r="D278" s="21"/>
      <c r="E278" s="21"/>
      <c r="F278" s="21"/>
      <c r="G278" s="21"/>
      <c r="H278" s="21"/>
      <c r="I278" s="21"/>
      <c r="J278" s="21"/>
      <c r="K278" s="21"/>
      <c r="L278" s="21"/>
      <c r="M278" s="21"/>
      <c r="N278" s="21"/>
      <c r="O278" s="21"/>
      <c r="P278" s="21"/>
      <c r="Q278" s="21"/>
      <c r="R278" s="21"/>
      <c r="S278" s="21"/>
      <c r="T278" s="21"/>
      <c r="U278" s="21"/>
    </row>
    <row r="279" spans="1:21" ht="12.75">
      <c r="A279" s="21"/>
      <c r="B279" s="21"/>
      <c r="C279" s="21"/>
      <c r="D279" s="21"/>
      <c r="E279" s="21"/>
      <c r="F279" s="21"/>
      <c r="G279" s="21"/>
      <c r="H279" s="21"/>
      <c r="I279" s="21"/>
      <c r="J279" s="21"/>
      <c r="K279" s="21"/>
      <c r="L279" s="21"/>
      <c r="M279" s="21"/>
      <c r="N279" s="21"/>
      <c r="O279" s="21"/>
      <c r="P279" s="21"/>
      <c r="Q279" s="21"/>
      <c r="R279" s="21"/>
      <c r="S279" s="21"/>
      <c r="T279" s="21"/>
      <c r="U279" s="21"/>
    </row>
    <row r="280" spans="1:21" ht="12.75">
      <c r="A280" s="21"/>
      <c r="B280" s="21"/>
      <c r="C280" s="21"/>
      <c r="D280" s="21"/>
      <c r="E280" s="21"/>
      <c r="F280" s="21"/>
      <c r="G280" s="21"/>
      <c r="H280" s="21"/>
      <c r="I280" s="21"/>
      <c r="J280" s="21"/>
      <c r="K280" s="21"/>
      <c r="L280" s="21"/>
      <c r="M280" s="21"/>
      <c r="N280" s="21"/>
      <c r="O280" s="21"/>
      <c r="P280" s="21"/>
      <c r="Q280" s="21"/>
      <c r="R280" s="21"/>
      <c r="S280" s="21"/>
      <c r="T280" s="21"/>
      <c r="U280" s="21"/>
    </row>
    <row r="281" spans="1:21" ht="12.75">
      <c r="A281" s="21"/>
      <c r="B281" s="21"/>
      <c r="C281" s="21"/>
      <c r="D281" s="21"/>
      <c r="E281" s="21"/>
      <c r="F281" s="21"/>
      <c r="G281" s="21"/>
      <c r="H281" s="21"/>
      <c r="I281" s="21"/>
      <c r="J281" s="21"/>
      <c r="K281" s="21"/>
      <c r="L281" s="21"/>
      <c r="M281" s="21"/>
      <c r="N281" s="21"/>
      <c r="O281" s="21"/>
      <c r="P281" s="21"/>
      <c r="Q281" s="21"/>
      <c r="R281" s="21"/>
      <c r="S281" s="21"/>
      <c r="T281" s="21"/>
      <c r="U281" s="21"/>
    </row>
    <row r="282" spans="1:21" ht="12.75">
      <c r="A282" s="21"/>
      <c r="B282" s="21"/>
      <c r="C282" s="21"/>
      <c r="D282" s="21"/>
      <c r="E282" s="21"/>
      <c r="F282" s="21"/>
      <c r="G282" s="21"/>
      <c r="H282" s="21"/>
      <c r="I282" s="21"/>
      <c r="J282" s="21"/>
      <c r="K282" s="21"/>
      <c r="L282" s="21"/>
      <c r="M282" s="21"/>
      <c r="N282" s="21"/>
      <c r="O282" s="21"/>
      <c r="P282" s="21"/>
      <c r="Q282" s="21"/>
      <c r="R282" s="21"/>
      <c r="S282" s="21"/>
      <c r="T282" s="21"/>
      <c r="U282" s="21"/>
    </row>
    <row r="283" spans="1:21" ht="12.75">
      <c r="A283" s="21"/>
      <c r="B283" s="21"/>
      <c r="C283" s="21"/>
      <c r="D283" s="21"/>
      <c r="E283" s="21"/>
      <c r="F283" s="21"/>
      <c r="G283" s="21"/>
      <c r="H283" s="21"/>
      <c r="I283" s="21"/>
      <c r="J283" s="21"/>
      <c r="K283" s="21"/>
      <c r="L283" s="21"/>
      <c r="M283" s="21"/>
      <c r="N283" s="21"/>
      <c r="O283" s="21"/>
      <c r="P283" s="21"/>
      <c r="Q283" s="21"/>
      <c r="R283" s="21"/>
      <c r="S283" s="21"/>
      <c r="T283" s="21"/>
      <c r="U283" s="21"/>
    </row>
    <row r="284" spans="1:21" ht="12.75">
      <c r="A284" s="21"/>
      <c r="B284" s="21"/>
      <c r="C284" s="21"/>
      <c r="D284" s="21"/>
      <c r="E284" s="21"/>
      <c r="F284" s="21"/>
      <c r="G284" s="21"/>
      <c r="H284" s="21"/>
      <c r="I284" s="21"/>
      <c r="J284" s="21"/>
      <c r="K284" s="21"/>
      <c r="L284" s="21"/>
      <c r="M284" s="21"/>
      <c r="N284" s="21"/>
      <c r="O284" s="21"/>
      <c r="P284" s="21"/>
      <c r="Q284" s="21"/>
      <c r="R284" s="21"/>
      <c r="S284" s="21"/>
      <c r="T284" s="21"/>
      <c r="U284" s="21"/>
    </row>
    <row r="285" spans="1:21" ht="12.75">
      <c r="A285" s="21"/>
      <c r="B285" s="21"/>
      <c r="C285" s="21"/>
      <c r="D285" s="21"/>
      <c r="E285" s="21"/>
      <c r="F285" s="21"/>
      <c r="G285" s="21"/>
      <c r="H285" s="21"/>
      <c r="I285" s="21"/>
      <c r="J285" s="21"/>
      <c r="K285" s="21"/>
      <c r="L285" s="21"/>
      <c r="M285" s="21"/>
      <c r="N285" s="21"/>
      <c r="O285" s="21"/>
      <c r="P285" s="21"/>
      <c r="Q285" s="21"/>
      <c r="R285" s="21"/>
      <c r="S285" s="21"/>
      <c r="T285" s="21"/>
      <c r="U285" s="21"/>
    </row>
    <row r="286" spans="1:21" ht="12.75">
      <c r="A286" s="21"/>
      <c r="B286" s="21"/>
      <c r="C286" s="21"/>
      <c r="D286" s="21"/>
      <c r="E286" s="21"/>
      <c r="F286" s="21"/>
      <c r="G286" s="21"/>
      <c r="H286" s="21"/>
      <c r="I286" s="21"/>
      <c r="J286" s="21"/>
      <c r="K286" s="21"/>
      <c r="L286" s="21"/>
      <c r="M286" s="21"/>
      <c r="N286" s="21"/>
      <c r="O286" s="21"/>
      <c r="P286" s="21"/>
      <c r="Q286" s="21"/>
      <c r="R286" s="21"/>
      <c r="S286" s="21"/>
      <c r="T286" s="21"/>
      <c r="U286" s="21"/>
    </row>
    <row r="287" spans="1:21" ht="12.75">
      <c r="A287" s="21"/>
      <c r="B287" s="21"/>
      <c r="C287" s="21"/>
      <c r="D287" s="21"/>
      <c r="E287" s="21"/>
      <c r="F287" s="21"/>
      <c r="G287" s="21"/>
      <c r="H287" s="21"/>
      <c r="I287" s="21"/>
      <c r="J287" s="21"/>
      <c r="K287" s="21"/>
      <c r="L287" s="21"/>
      <c r="M287" s="21"/>
      <c r="N287" s="21"/>
      <c r="O287" s="21"/>
      <c r="P287" s="21"/>
      <c r="Q287" s="21"/>
      <c r="R287" s="21"/>
      <c r="S287" s="21"/>
      <c r="T287" s="21"/>
      <c r="U287" s="21"/>
    </row>
    <row r="288" spans="1:21" ht="12.75">
      <c r="A288" s="21"/>
      <c r="B288" s="21"/>
      <c r="C288" s="21"/>
      <c r="D288" s="21"/>
      <c r="E288" s="21"/>
      <c r="F288" s="21"/>
      <c r="G288" s="21"/>
      <c r="H288" s="21"/>
      <c r="I288" s="21"/>
      <c r="J288" s="21"/>
      <c r="K288" s="21"/>
      <c r="L288" s="21"/>
      <c r="M288" s="21"/>
      <c r="N288" s="21"/>
      <c r="O288" s="21"/>
      <c r="P288" s="21"/>
      <c r="Q288" s="21"/>
      <c r="R288" s="21"/>
      <c r="S288" s="21"/>
      <c r="T288" s="21"/>
      <c r="U288" s="21"/>
    </row>
    <row r="289" spans="1:21" ht="12.75">
      <c r="A289" s="21"/>
      <c r="B289" s="21"/>
      <c r="C289" s="21"/>
      <c r="D289" s="21"/>
      <c r="E289" s="21"/>
      <c r="F289" s="21"/>
      <c r="G289" s="21"/>
      <c r="H289" s="21"/>
      <c r="I289" s="21"/>
      <c r="J289" s="21"/>
      <c r="K289" s="21"/>
      <c r="L289" s="21"/>
      <c r="M289" s="21"/>
      <c r="N289" s="21"/>
      <c r="O289" s="21"/>
      <c r="P289" s="21"/>
      <c r="Q289" s="21"/>
      <c r="R289" s="21"/>
      <c r="S289" s="21"/>
      <c r="T289" s="21"/>
      <c r="U289" s="21"/>
    </row>
    <row r="290" spans="1:21" ht="12.75">
      <c r="A290" s="21"/>
      <c r="B290" s="21"/>
      <c r="C290" s="21"/>
      <c r="D290" s="21"/>
      <c r="E290" s="21"/>
      <c r="F290" s="21"/>
      <c r="G290" s="21"/>
      <c r="H290" s="21"/>
      <c r="I290" s="21"/>
      <c r="J290" s="21"/>
      <c r="K290" s="21"/>
      <c r="L290" s="21"/>
      <c r="M290" s="21"/>
      <c r="N290" s="21"/>
      <c r="O290" s="21"/>
      <c r="P290" s="21"/>
      <c r="Q290" s="21"/>
      <c r="R290" s="21"/>
      <c r="S290" s="21"/>
      <c r="T290" s="21"/>
      <c r="U290" s="21"/>
    </row>
    <row r="291" spans="1:21" ht="12.75">
      <c r="A291" s="21"/>
      <c r="B291" s="21"/>
      <c r="C291" s="21"/>
      <c r="D291" s="21"/>
      <c r="E291" s="21"/>
      <c r="F291" s="21"/>
      <c r="G291" s="21"/>
      <c r="H291" s="21"/>
      <c r="I291" s="21"/>
      <c r="J291" s="21"/>
      <c r="K291" s="21"/>
      <c r="L291" s="21"/>
      <c r="M291" s="21"/>
      <c r="N291" s="21"/>
      <c r="O291" s="21"/>
      <c r="P291" s="21"/>
      <c r="Q291" s="21"/>
      <c r="R291" s="21"/>
      <c r="S291" s="21"/>
      <c r="T291" s="21"/>
      <c r="U291" s="21"/>
    </row>
    <row r="292" spans="1:21" ht="12.75">
      <c r="A292" s="21"/>
      <c r="B292" s="21"/>
      <c r="C292" s="21"/>
      <c r="D292" s="21"/>
      <c r="E292" s="21"/>
      <c r="F292" s="21"/>
      <c r="G292" s="21"/>
      <c r="H292" s="21"/>
      <c r="I292" s="21"/>
      <c r="J292" s="21"/>
      <c r="K292" s="21"/>
      <c r="L292" s="21"/>
      <c r="M292" s="21"/>
      <c r="N292" s="21"/>
      <c r="O292" s="21"/>
      <c r="P292" s="21"/>
      <c r="Q292" s="21"/>
      <c r="R292" s="21"/>
      <c r="S292" s="21"/>
      <c r="T292" s="21"/>
      <c r="U292" s="21"/>
    </row>
    <row r="293" spans="1:21" ht="12.75">
      <c r="A293" s="21"/>
      <c r="B293" s="21"/>
      <c r="C293" s="21"/>
      <c r="D293" s="21"/>
      <c r="E293" s="21"/>
      <c r="F293" s="21"/>
      <c r="G293" s="21"/>
      <c r="H293" s="21"/>
      <c r="I293" s="21"/>
      <c r="J293" s="21"/>
      <c r="K293" s="21"/>
      <c r="L293" s="21"/>
      <c r="M293" s="21"/>
      <c r="N293" s="21"/>
      <c r="O293" s="21"/>
      <c r="P293" s="21"/>
      <c r="Q293" s="21"/>
      <c r="R293" s="21"/>
      <c r="S293" s="21"/>
      <c r="T293" s="21"/>
      <c r="U293" s="21"/>
    </row>
    <row r="294" spans="1:21" ht="12.75">
      <c r="A294" s="21"/>
      <c r="B294" s="21"/>
      <c r="C294" s="21"/>
      <c r="D294" s="21"/>
      <c r="E294" s="21"/>
      <c r="F294" s="21"/>
      <c r="G294" s="21"/>
      <c r="H294" s="21"/>
      <c r="I294" s="21"/>
      <c r="J294" s="21"/>
      <c r="K294" s="21"/>
      <c r="L294" s="21"/>
      <c r="M294" s="21"/>
      <c r="N294" s="21"/>
      <c r="O294" s="21"/>
      <c r="P294" s="21"/>
      <c r="Q294" s="21"/>
      <c r="R294" s="21"/>
      <c r="S294" s="21"/>
      <c r="T294" s="21"/>
      <c r="U294" s="21"/>
    </row>
    <row r="295" spans="1:21" ht="12.75">
      <c r="A295" s="21"/>
      <c r="B295" s="21"/>
      <c r="C295" s="21"/>
      <c r="D295" s="21"/>
      <c r="E295" s="21"/>
      <c r="F295" s="21"/>
      <c r="G295" s="21"/>
      <c r="H295" s="21"/>
      <c r="I295" s="21"/>
      <c r="J295" s="21"/>
      <c r="K295" s="21"/>
      <c r="L295" s="21"/>
      <c r="M295" s="21"/>
      <c r="N295" s="21"/>
      <c r="O295" s="21"/>
      <c r="P295" s="21"/>
      <c r="Q295" s="21"/>
      <c r="R295" s="21"/>
      <c r="S295" s="21"/>
      <c r="T295" s="21"/>
      <c r="U295" s="21"/>
    </row>
    <row r="296" spans="1:21" ht="12.75">
      <c r="A296" s="21"/>
      <c r="B296" s="21"/>
      <c r="C296" s="21"/>
      <c r="D296" s="21"/>
      <c r="E296" s="21"/>
      <c r="F296" s="21"/>
      <c r="G296" s="21"/>
      <c r="H296" s="21"/>
      <c r="I296" s="21"/>
      <c r="J296" s="21"/>
      <c r="K296" s="21"/>
      <c r="L296" s="21"/>
      <c r="M296" s="21"/>
      <c r="N296" s="21"/>
      <c r="O296" s="21"/>
      <c r="P296" s="21"/>
      <c r="Q296" s="21"/>
      <c r="R296" s="21"/>
      <c r="S296" s="21"/>
      <c r="T296" s="21"/>
      <c r="U296" s="21"/>
    </row>
    <row r="297" spans="1:21" ht="12.75">
      <c r="A297" s="21"/>
      <c r="B297" s="21"/>
      <c r="C297" s="21"/>
      <c r="D297" s="21"/>
      <c r="E297" s="21"/>
      <c r="F297" s="21"/>
      <c r="G297" s="21"/>
      <c r="H297" s="21"/>
      <c r="I297" s="21"/>
      <c r="J297" s="21"/>
      <c r="K297" s="21"/>
      <c r="L297" s="21"/>
      <c r="M297" s="21"/>
      <c r="N297" s="21"/>
      <c r="O297" s="21"/>
      <c r="P297" s="21"/>
      <c r="Q297" s="21"/>
      <c r="R297" s="21"/>
      <c r="S297" s="21"/>
      <c r="T297" s="21"/>
      <c r="U297" s="21"/>
    </row>
    <row r="298" spans="1:21" ht="12.75">
      <c r="A298" s="21"/>
      <c r="B298" s="21"/>
      <c r="C298" s="21"/>
      <c r="D298" s="21"/>
      <c r="E298" s="21"/>
      <c r="F298" s="21"/>
      <c r="G298" s="21"/>
      <c r="H298" s="21"/>
      <c r="I298" s="21"/>
      <c r="J298" s="21"/>
      <c r="K298" s="21"/>
      <c r="L298" s="21"/>
      <c r="M298" s="21"/>
      <c r="N298" s="21"/>
      <c r="O298" s="21"/>
      <c r="P298" s="21"/>
      <c r="Q298" s="21"/>
      <c r="R298" s="21"/>
      <c r="S298" s="21"/>
      <c r="T298" s="21"/>
      <c r="U298" s="21"/>
    </row>
    <row r="299" spans="1:21" ht="12.75">
      <c r="A299" s="21"/>
      <c r="B299" s="21"/>
      <c r="C299" s="21"/>
      <c r="D299" s="21"/>
      <c r="E299" s="21"/>
      <c r="F299" s="21"/>
      <c r="G299" s="21"/>
      <c r="H299" s="21"/>
      <c r="I299" s="21"/>
      <c r="J299" s="21"/>
      <c r="K299" s="21"/>
      <c r="L299" s="21"/>
      <c r="M299" s="21"/>
      <c r="N299" s="21"/>
      <c r="O299" s="21"/>
      <c r="P299" s="21"/>
      <c r="Q299" s="21"/>
      <c r="R299" s="21"/>
      <c r="S299" s="21"/>
      <c r="T299" s="21"/>
      <c r="U299" s="21"/>
    </row>
    <row r="300" spans="1:21" ht="12.75">
      <c r="A300" s="21"/>
      <c r="B300" s="21"/>
      <c r="C300" s="21"/>
      <c r="D300" s="21"/>
      <c r="E300" s="21"/>
      <c r="F300" s="21"/>
      <c r="G300" s="21"/>
      <c r="H300" s="21"/>
      <c r="I300" s="21"/>
      <c r="J300" s="21"/>
      <c r="K300" s="21"/>
      <c r="L300" s="21"/>
      <c r="M300" s="21"/>
      <c r="N300" s="21"/>
      <c r="O300" s="21"/>
      <c r="P300" s="21"/>
      <c r="Q300" s="21"/>
      <c r="R300" s="21"/>
      <c r="S300" s="21"/>
      <c r="T300" s="21"/>
      <c r="U300" s="21"/>
    </row>
    <row r="301" spans="1:21" ht="12.75">
      <c r="A301" s="21"/>
      <c r="B301" s="21"/>
      <c r="C301" s="21"/>
      <c r="D301" s="21"/>
      <c r="E301" s="21"/>
      <c r="F301" s="21"/>
      <c r="G301" s="21"/>
      <c r="H301" s="21"/>
      <c r="I301" s="21"/>
      <c r="J301" s="21"/>
      <c r="K301" s="21"/>
      <c r="L301" s="21"/>
      <c r="M301" s="21"/>
      <c r="N301" s="21"/>
      <c r="O301" s="21"/>
      <c r="P301" s="21"/>
      <c r="Q301" s="21"/>
      <c r="R301" s="21"/>
      <c r="S301" s="21"/>
      <c r="T301" s="21"/>
      <c r="U301" s="21"/>
    </row>
    <row r="302" spans="1:21" ht="12.75">
      <c r="A302" s="21"/>
      <c r="B302" s="21"/>
      <c r="C302" s="21"/>
      <c r="D302" s="21"/>
      <c r="E302" s="21"/>
      <c r="F302" s="21"/>
      <c r="G302" s="21"/>
      <c r="H302" s="21"/>
      <c r="I302" s="21"/>
      <c r="J302" s="21"/>
      <c r="K302" s="21"/>
      <c r="L302" s="21"/>
      <c r="M302" s="21"/>
      <c r="N302" s="21"/>
      <c r="O302" s="21"/>
      <c r="P302" s="21"/>
      <c r="Q302" s="21"/>
      <c r="R302" s="21"/>
      <c r="S302" s="21"/>
      <c r="T302" s="21"/>
      <c r="U302" s="21"/>
    </row>
    <row r="303" spans="1:21" ht="12.75">
      <c r="A303" s="21"/>
      <c r="B303" s="21"/>
      <c r="C303" s="21"/>
      <c r="D303" s="21"/>
      <c r="E303" s="21"/>
      <c r="F303" s="21"/>
      <c r="G303" s="21"/>
      <c r="H303" s="21"/>
      <c r="I303" s="21"/>
      <c r="J303" s="21"/>
      <c r="K303" s="21"/>
      <c r="L303" s="21"/>
      <c r="M303" s="21"/>
      <c r="N303" s="21"/>
      <c r="O303" s="21"/>
      <c r="P303" s="21"/>
      <c r="Q303" s="21"/>
      <c r="R303" s="21"/>
      <c r="S303" s="21"/>
      <c r="T303" s="21"/>
      <c r="U303" s="21"/>
    </row>
    <row r="304" spans="1:21" ht="12.75">
      <c r="A304" s="21"/>
      <c r="B304" s="21"/>
      <c r="C304" s="21"/>
      <c r="D304" s="21"/>
      <c r="E304" s="21"/>
      <c r="F304" s="21"/>
      <c r="G304" s="21"/>
      <c r="H304" s="21"/>
      <c r="I304" s="21"/>
      <c r="J304" s="21"/>
      <c r="K304" s="21"/>
      <c r="L304" s="21"/>
      <c r="M304" s="21"/>
      <c r="N304" s="21"/>
      <c r="O304" s="21"/>
      <c r="P304" s="21"/>
      <c r="Q304" s="21"/>
      <c r="R304" s="21"/>
      <c r="S304" s="21"/>
      <c r="T304" s="21"/>
      <c r="U304" s="21"/>
    </row>
    <row r="305" spans="1:21" ht="12.75">
      <c r="A305" s="21"/>
      <c r="B305" s="21"/>
      <c r="C305" s="21"/>
      <c r="D305" s="21"/>
      <c r="E305" s="21"/>
      <c r="F305" s="21"/>
      <c r="G305" s="21"/>
      <c r="H305" s="21"/>
      <c r="I305" s="21"/>
      <c r="J305" s="21"/>
      <c r="K305" s="21"/>
      <c r="L305" s="21"/>
      <c r="M305" s="21"/>
      <c r="N305" s="21"/>
      <c r="O305" s="21"/>
      <c r="P305" s="21"/>
      <c r="Q305" s="21"/>
      <c r="R305" s="21"/>
      <c r="S305" s="21"/>
      <c r="T305" s="21"/>
      <c r="U305" s="21"/>
    </row>
    <row r="306" spans="1:21" ht="12.75">
      <c r="A306" s="21"/>
      <c r="B306" s="21"/>
      <c r="C306" s="21"/>
      <c r="D306" s="21"/>
      <c r="E306" s="21"/>
      <c r="F306" s="21"/>
      <c r="G306" s="21"/>
      <c r="H306" s="21"/>
      <c r="I306" s="21"/>
      <c r="J306" s="21"/>
      <c r="K306" s="21"/>
      <c r="L306" s="21"/>
      <c r="M306" s="21"/>
      <c r="N306" s="21"/>
      <c r="O306" s="21"/>
      <c r="P306" s="21"/>
      <c r="Q306" s="21"/>
      <c r="R306" s="21"/>
      <c r="S306" s="21"/>
      <c r="T306" s="21"/>
      <c r="U306" s="21"/>
    </row>
    <row r="307" spans="1:21" ht="12.75">
      <c r="A307" s="21"/>
      <c r="B307" s="21"/>
      <c r="C307" s="21"/>
      <c r="D307" s="21"/>
      <c r="E307" s="21"/>
      <c r="F307" s="21"/>
      <c r="G307" s="21"/>
      <c r="H307" s="21"/>
      <c r="I307" s="21"/>
      <c r="J307" s="21"/>
      <c r="K307" s="21"/>
      <c r="L307" s="21"/>
      <c r="M307" s="21"/>
      <c r="N307" s="21"/>
      <c r="O307" s="21"/>
      <c r="P307" s="21"/>
      <c r="Q307" s="21"/>
      <c r="R307" s="21"/>
      <c r="S307" s="21"/>
      <c r="T307" s="21"/>
      <c r="U307" s="21"/>
    </row>
    <row r="308" spans="1:21" ht="12.75">
      <c r="A308" s="21"/>
      <c r="B308" s="21"/>
      <c r="C308" s="21"/>
      <c r="D308" s="21"/>
      <c r="E308" s="21"/>
      <c r="F308" s="21"/>
      <c r="G308" s="21"/>
      <c r="H308" s="21"/>
      <c r="I308" s="21"/>
      <c r="J308" s="21"/>
      <c r="K308" s="21"/>
      <c r="L308" s="21"/>
      <c r="M308" s="21"/>
      <c r="N308" s="21"/>
      <c r="O308" s="21"/>
      <c r="P308" s="21"/>
      <c r="Q308" s="21"/>
      <c r="R308" s="21"/>
      <c r="S308" s="21"/>
      <c r="T308" s="21"/>
      <c r="U308" s="21"/>
    </row>
    <row r="309" spans="1:21" ht="12.75">
      <c r="A309" s="21"/>
      <c r="B309" s="21"/>
      <c r="C309" s="21"/>
      <c r="D309" s="21"/>
      <c r="E309" s="21"/>
      <c r="F309" s="21"/>
      <c r="G309" s="21"/>
      <c r="H309" s="21"/>
      <c r="I309" s="21"/>
      <c r="J309" s="21"/>
      <c r="K309" s="21"/>
      <c r="L309" s="21"/>
      <c r="M309" s="21"/>
      <c r="N309" s="21"/>
      <c r="O309" s="21"/>
      <c r="P309" s="21"/>
      <c r="Q309" s="21"/>
      <c r="R309" s="21"/>
      <c r="S309" s="21"/>
      <c r="T309" s="21"/>
      <c r="U309" s="21"/>
    </row>
    <row r="310" spans="1:21" ht="12.75">
      <c r="A310" s="21"/>
      <c r="B310" s="21"/>
      <c r="C310" s="21"/>
      <c r="D310" s="21"/>
      <c r="E310" s="21"/>
      <c r="F310" s="21"/>
      <c r="G310" s="21"/>
      <c r="H310" s="21"/>
      <c r="I310" s="21"/>
      <c r="J310" s="21"/>
      <c r="K310" s="21"/>
      <c r="L310" s="21"/>
      <c r="M310" s="21"/>
      <c r="N310" s="21"/>
      <c r="O310" s="21"/>
      <c r="P310" s="21"/>
      <c r="Q310" s="21"/>
      <c r="R310" s="21"/>
      <c r="S310" s="21"/>
      <c r="T310" s="21"/>
      <c r="U310" s="21"/>
    </row>
    <row r="311" spans="1:21" ht="12.75">
      <c r="A311" s="21"/>
      <c r="B311" s="21"/>
      <c r="C311" s="21"/>
      <c r="D311" s="21"/>
      <c r="E311" s="21"/>
      <c r="F311" s="21"/>
      <c r="G311" s="21"/>
      <c r="H311" s="21"/>
      <c r="I311" s="21"/>
      <c r="J311" s="21"/>
      <c r="K311" s="21"/>
      <c r="L311" s="21"/>
      <c r="M311" s="21"/>
      <c r="N311" s="21"/>
      <c r="O311" s="21"/>
      <c r="P311" s="21"/>
      <c r="Q311" s="21"/>
      <c r="R311" s="21"/>
      <c r="S311" s="21"/>
      <c r="T311" s="21"/>
      <c r="U311" s="21"/>
    </row>
    <row r="312" spans="1:21" ht="12.75">
      <c r="A312" s="21"/>
      <c r="B312" s="21"/>
      <c r="C312" s="21"/>
      <c r="D312" s="21"/>
      <c r="E312" s="21"/>
      <c r="F312" s="21"/>
      <c r="G312" s="21"/>
      <c r="H312" s="21"/>
      <c r="I312" s="21"/>
      <c r="J312" s="21"/>
      <c r="K312" s="21"/>
      <c r="L312" s="21"/>
      <c r="M312" s="21"/>
      <c r="N312" s="21"/>
      <c r="O312" s="21"/>
      <c r="P312" s="21"/>
      <c r="Q312" s="21"/>
      <c r="R312" s="21"/>
      <c r="S312" s="21"/>
      <c r="T312" s="21"/>
      <c r="U312" s="21"/>
    </row>
    <row r="313" spans="1:21" ht="12.75">
      <c r="A313" s="21"/>
      <c r="B313" s="21"/>
      <c r="C313" s="21"/>
      <c r="D313" s="21"/>
      <c r="E313" s="21"/>
      <c r="F313" s="21"/>
      <c r="G313" s="21"/>
      <c r="H313" s="21"/>
      <c r="I313" s="21"/>
      <c r="J313" s="21"/>
      <c r="K313" s="21"/>
      <c r="L313" s="21"/>
      <c r="M313" s="21"/>
      <c r="N313" s="21"/>
      <c r="O313" s="21"/>
      <c r="P313" s="21"/>
      <c r="Q313" s="21"/>
      <c r="R313" s="21"/>
      <c r="S313" s="21"/>
      <c r="T313" s="21"/>
      <c r="U313" s="21"/>
    </row>
    <row r="314" spans="1:21" ht="12.75">
      <c r="A314" s="21"/>
      <c r="B314" s="21"/>
      <c r="C314" s="21"/>
      <c r="D314" s="21"/>
      <c r="E314" s="21"/>
      <c r="F314" s="21"/>
      <c r="G314" s="21"/>
      <c r="H314" s="21"/>
      <c r="I314" s="21"/>
      <c r="J314" s="21"/>
      <c r="K314" s="21"/>
      <c r="L314" s="21"/>
      <c r="M314" s="21"/>
      <c r="N314" s="21"/>
      <c r="O314" s="21"/>
      <c r="P314" s="21"/>
      <c r="Q314" s="21"/>
      <c r="R314" s="21"/>
      <c r="S314" s="21"/>
      <c r="T314" s="21"/>
      <c r="U314" s="21"/>
    </row>
    <row r="315" spans="1:21" ht="12.75">
      <c r="A315" s="21"/>
      <c r="B315" s="21"/>
      <c r="C315" s="21"/>
      <c r="D315" s="21"/>
      <c r="E315" s="21"/>
      <c r="F315" s="21"/>
      <c r="G315" s="21"/>
      <c r="H315" s="21"/>
      <c r="I315" s="21"/>
      <c r="J315" s="21"/>
      <c r="K315" s="21"/>
      <c r="L315" s="21"/>
      <c r="M315" s="21"/>
      <c r="N315" s="21"/>
      <c r="O315" s="21"/>
      <c r="P315" s="21"/>
      <c r="Q315" s="21"/>
      <c r="R315" s="21"/>
      <c r="S315" s="21"/>
      <c r="T315" s="21"/>
      <c r="U315" s="21"/>
    </row>
    <row r="316" spans="1:21" ht="12.75">
      <c r="A316" s="21"/>
      <c r="B316" s="21"/>
      <c r="C316" s="21"/>
      <c r="D316" s="21"/>
      <c r="E316" s="21"/>
      <c r="F316" s="21"/>
      <c r="G316" s="21"/>
      <c r="H316" s="21"/>
      <c r="I316" s="21"/>
      <c r="J316" s="21"/>
      <c r="K316" s="21"/>
      <c r="L316" s="21"/>
      <c r="M316" s="21"/>
      <c r="N316" s="21"/>
      <c r="O316" s="21"/>
      <c r="P316" s="21"/>
      <c r="Q316" s="21"/>
      <c r="R316" s="21"/>
      <c r="S316" s="21"/>
      <c r="T316" s="21"/>
      <c r="U316" s="21"/>
    </row>
    <row r="317" spans="1:21" ht="12.75">
      <c r="A317" s="21"/>
      <c r="B317" s="21"/>
      <c r="C317" s="21"/>
      <c r="D317" s="21"/>
      <c r="E317" s="21"/>
      <c r="F317" s="21"/>
      <c r="G317" s="21"/>
      <c r="H317" s="21"/>
      <c r="I317" s="21"/>
      <c r="J317" s="21"/>
      <c r="K317" s="21"/>
      <c r="L317" s="21"/>
      <c r="M317" s="21"/>
      <c r="N317" s="21"/>
      <c r="O317" s="21"/>
      <c r="P317" s="21"/>
      <c r="Q317" s="21"/>
      <c r="R317" s="21"/>
      <c r="S317" s="21"/>
      <c r="T317" s="21"/>
      <c r="U317" s="21"/>
    </row>
    <row r="318" spans="1:21" ht="12.75">
      <c r="A318" s="21"/>
      <c r="B318" s="21"/>
      <c r="C318" s="21"/>
      <c r="D318" s="21"/>
      <c r="E318" s="21"/>
      <c r="F318" s="21"/>
      <c r="G318" s="21"/>
      <c r="H318" s="21"/>
      <c r="I318" s="21"/>
      <c r="J318" s="21"/>
      <c r="K318" s="21"/>
      <c r="L318" s="21"/>
      <c r="M318" s="21"/>
      <c r="N318" s="21"/>
      <c r="O318" s="21"/>
      <c r="P318" s="21"/>
      <c r="Q318" s="21"/>
      <c r="R318" s="21"/>
      <c r="S318" s="21"/>
      <c r="T318" s="21"/>
      <c r="U318" s="21"/>
    </row>
    <row r="319" spans="1:21" ht="12.75">
      <c r="A319" s="21"/>
      <c r="B319" s="21"/>
      <c r="C319" s="21"/>
      <c r="D319" s="21"/>
      <c r="E319" s="21"/>
      <c r="F319" s="21"/>
      <c r="G319" s="21"/>
      <c r="H319" s="21"/>
      <c r="I319" s="21"/>
      <c r="J319" s="21"/>
      <c r="K319" s="21"/>
      <c r="L319" s="21"/>
      <c r="M319" s="21"/>
      <c r="N319" s="21"/>
      <c r="O319" s="21"/>
      <c r="P319" s="21"/>
      <c r="Q319" s="21"/>
      <c r="R319" s="21"/>
      <c r="S319" s="21"/>
      <c r="T319" s="21"/>
      <c r="U319" s="21"/>
    </row>
    <row r="320" spans="1:21" ht="12.75">
      <c r="A320" s="21"/>
      <c r="B320" s="21"/>
      <c r="C320" s="21"/>
      <c r="D320" s="21"/>
      <c r="E320" s="21"/>
      <c r="F320" s="21"/>
      <c r="G320" s="21"/>
      <c r="H320" s="21"/>
      <c r="I320" s="21"/>
      <c r="J320" s="21"/>
      <c r="K320" s="21"/>
      <c r="L320" s="21"/>
      <c r="M320" s="21"/>
      <c r="N320" s="21"/>
      <c r="O320" s="21"/>
      <c r="P320" s="21"/>
      <c r="Q320" s="21"/>
      <c r="R320" s="21"/>
      <c r="S320" s="21"/>
      <c r="T320" s="21"/>
      <c r="U320" s="21"/>
    </row>
    <row r="321" spans="1:21" ht="12.75">
      <c r="A321" s="21"/>
      <c r="B321" s="21"/>
      <c r="C321" s="21"/>
      <c r="D321" s="21"/>
      <c r="E321" s="21"/>
      <c r="F321" s="21"/>
      <c r="G321" s="21"/>
      <c r="H321" s="21"/>
      <c r="I321" s="21"/>
      <c r="J321" s="21"/>
      <c r="K321" s="21"/>
      <c r="L321" s="21"/>
      <c r="M321" s="21"/>
      <c r="N321" s="21"/>
      <c r="O321" s="21"/>
      <c r="P321" s="21"/>
      <c r="Q321" s="21"/>
      <c r="R321" s="21"/>
      <c r="S321" s="21"/>
      <c r="T321" s="21"/>
      <c r="U321" s="21"/>
    </row>
    <row r="322" spans="1:21" ht="12.75">
      <c r="A322" s="21"/>
      <c r="B322" s="21"/>
      <c r="C322" s="21"/>
      <c r="D322" s="21"/>
      <c r="E322" s="21"/>
      <c r="F322" s="21"/>
      <c r="G322" s="21"/>
      <c r="H322" s="21"/>
      <c r="I322" s="21"/>
      <c r="J322" s="21"/>
      <c r="K322" s="21"/>
      <c r="L322" s="21"/>
      <c r="M322" s="21"/>
      <c r="N322" s="21"/>
      <c r="O322" s="21"/>
      <c r="P322" s="21"/>
      <c r="Q322" s="21"/>
      <c r="R322" s="21"/>
      <c r="S322" s="21"/>
      <c r="T322" s="21"/>
      <c r="U322" s="21"/>
    </row>
    <row r="323" spans="1:21" ht="12.75">
      <c r="A323" s="21"/>
      <c r="B323" s="21"/>
      <c r="C323" s="21"/>
      <c r="D323" s="21"/>
      <c r="E323" s="21"/>
      <c r="F323" s="21"/>
      <c r="G323" s="21"/>
      <c r="H323" s="21"/>
      <c r="I323" s="21"/>
      <c r="J323" s="21"/>
      <c r="K323" s="21"/>
      <c r="L323" s="21"/>
      <c r="M323" s="21"/>
      <c r="N323" s="21"/>
      <c r="O323" s="21"/>
      <c r="P323" s="21"/>
      <c r="Q323" s="21"/>
      <c r="R323" s="21"/>
      <c r="S323" s="21"/>
      <c r="T323" s="21"/>
      <c r="U323" s="21"/>
    </row>
    <row r="324" spans="1:21" ht="12.75">
      <c r="A324" s="21"/>
      <c r="B324" s="21"/>
      <c r="C324" s="21"/>
      <c r="D324" s="21"/>
      <c r="E324" s="21"/>
      <c r="F324" s="21"/>
      <c r="G324" s="21"/>
      <c r="H324" s="21"/>
      <c r="I324" s="21"/>
      <c r="J324" s="21"/>
      <c r="K324" s="21"/>
      <c r="L324" s="21"/>
      <c r="M324" s="21"/>
      <c r="N324" s="21"/>
      <c r="O324" s="21"/>
      <c r="P324" s="21"/>
      <c r="Q324" s="21"/>
      <c r="R324" s="21"/>
      <c r="S324" s="21"/>
      <c r="T324" s="21"/>
      <c r="U324" s="21"/>
    </row>
    <row r="325" spans="1:21" ht="12.75">
      <c r="A325" s="21"/>
      <c r="B325" s="21"/>
      <c r="C325" s="21"/>
      <c r="D325" s="21"/>
      <c r="E325" s="21"/>
      <c r="F325" s="21"/>
      <c r="G325" s="21"/>
      <c r="H325" s="21"/>
      <c r="I325" s="21"/>
      <c r="J325" s="21"/>
      <c r="K325" s="21"/>
      <c r="L325" s="21"/>
      <c r="M325" s="21"/>
      <c r="N325" s="21"/>
      <c r="O325" s="21"/>
      <c r="P325" s="21"/>
      <c r="Q325" s="21"/>
      <c r="R325" s="21"/>
      <c r="S325" s="21"/>
      <c r="T325" s="21"/>
      <c r="U325" s="21"/>
    </row>
    <row r="326" spans="1:21" ht="12.75">
      <c r="A326" s="21"/>
      <c r="B326" s="21"/>
      <c r="C326" s="21"/>
      <c r="D326" s="21"/>
      <c r="E326" s="21"/>
      <c r="F326" s="21"/>
      <c r="G326" s="21"/>
      <c r="H326" s="21"/>
      <c r="I326" s="21"/>
      <c r="J326" s="21"/>
      <c r="K326" s="21"/>
      <c r="L326" s="21"/>
      <c r="M326" s="21"/>
      <c r="N326" s="21"/>
      <c r="O326" s="21"/>
      <c r="P326" s="21"/>
      <c r="Q326" s="21"/>
      <c r="R326" s="21"/>
      <c r="S326" s="21"/>
      <c r="T326" s="21"/>
      <c r="U326" s="21"/>
    </row>
    <row r="327" spans="1:21" ht="12.75">
      <c r="A327" s="21"/>
      <c r="B327" s="21"/>
      <c r="C327" s="21"/>
      <c r="D327" s="21"/>
      <c r="E327" s="21"/>
      <c r="F327" s="21"/>
      <c r="G327" s="21"/>
      <c r="H327" s="21"/>
      <c r="I327" s="21"/>
      <c r="J327" s="21"/>
      <c r="K327" s="21"/>
      <c r="L327" s="21"/>
      <c r="M327" s="21"/>
      <c r="N327" s="21"/>
      <c r="O327" s="21"/>
      <c r="P327" s="21"/>
      <c r="Q327" s="21"/>
      <c r="R327" s="21"/>
      <c r="S327" s="21"/>
      <c r="T327" s="21"/>
      <c r="U327" s="21"/>
    </row>
    <row r="328" spans="1:21" ht="12.75">
      <c r="A328" s="21"/>
      <c r="B328" s="21"/>
      <c r="C328" s="21"/>
      <c r="D328" s="21"/>
      <c r="E328" s="21"/>
      <c r="F328" s="21"/>
      <c r="G328" s="21"/>
      <c r="H328" s="21"/>
      <c r="I328" s="21"/>
      <c r="J328" s="21"/>
      <c r="K328" s="21"/>
      <c r="L328" s="21"/>
      <c r="M328" s="21"/>
      <c r="N328" s="21"/>
      <c r="O328" s="21"/>
      <c r="P328" s="21"/>
      <c r="Q328" s="21"/>
      <c r="R328" s="21"/>
      <c r="S328" s="21"/>
      <c r="T328" s="21"/>
      <c r="U328" s="21"/>
    </row>
    <row r="329" spans="1:21" ht="12.75">
      <c r="A329" s="21"/>
      <c r="B329" s="21"/>
      <c r="C329" s="21"/>
      <c r="D329" s="21"/>
      <c r="E329" s="21"/>
      <c r="F329" s="21"/>
      <c r="G329" s="21"/>
      <c r="H329" s="21"/>
      <c r="I329" s="21"/>
      <c r="J329" s="21"/>
      <c r="K329" s="21"/>
      <c r="L329" s="21"/>
      <c r="M329" s="21"/>
      <c r="N329" s="21"/>
      <c r="O329" s="21"/>
      <c r="P329" s="21"/>
      <c r="Q329" s="21"/>
      <c r="R329" s="21"/>
      <c r="S329" s="21"/>
      <c r="T329" s="21"/>
      <c r="U329" s="21"/>
    </row>
    <row r="330" spans="1:21" ht="12.75">
      <c r="A330" s="21"/>
      <c r="B330" s="21"/>
      <c r="C330" s="21"/>
      <c r="D330" s="21"/>
      <c r="E330" s="21"/>
      <c r="F330" s="21"/>
      <c r="G330" s="21"/>
      <c r="H330" s="21"/>
      <c r="I330" s="21"/>
      <c r="J330" s="21"/>
      <c r="K330" s="21"/>
      <c r="L330" s="21"/>
      <c r="M330" s="21"/>
      <c r="N330" s="21"/>
      <c r="O330" s="21"/>
      <c r="P330" s="21"/>
      <c r="Q330" s="21"/>
      <c r="R330" s="21"/>
      <c r="S330" s="21"/>
      <c r="T330" s="21"/>
      <c r="U330" s="21"/>
    </row>
    <row r="331" spans="1:21" ht="12.75">
      <c r="A331" s="21"/>
      <c r="B331" s="21"/>
      <c r="C331" s="21"/>
      <c r="D331" s="21"/>
      <c r="E331" s="21"/>
      <c r="F331" s="21"/>
      <c r="G331" s="21"/>
      <c r="H331" s="21"/>
      <c r="I331" s="21"/>
      <c r="J331" s="21"/>
      <c r="K331" s="21"/>
      <c r="L331" s="21"/>
      <c r="M331" s="21"/>
      <c r="N331" s="21"/>
      <c r="O331" s="21"/>
      <c r="P331" s="21"/>
      <c r="Q331" s="21"/>
      <c r="R331" s="21"/>
      <c r="S331" s="21"/>
      <c r="T331" s="21"/>
      <c r="U331" s="21"/>
    </row>
    <row r="332" spans="1:21" ht="12.75">
      <c r="A332" s="21"/>
      <c r="B332" s="21"/>
      <c r="C332" s="21"/>
      <c r="D332" s="21"/>
      <c r="E332" s="21"/>
      <c r="F332" s="21"/>
      <c r="G332" s="21"/>
      <c r="H332" s="21"/>
      <c r="I332" s="21"/>
      <c r="J332" s="21"/>
      <c r="K332" s="21"/>
      <c r="L332" s="21"/>
      <c r="M332" s="21"/>
      <c r="N332" s="21"/>
      <c r="O332" s="21"/>
      <c r="P332" s="21"/>
      <c r="Q332" s="21"/>
      <c r="R332" s="21"/>
      <c r="S332" s="21"/>
      <c r="T332" s="21"/>
      <c r="U332" s="21"/>
    </row>
    <row r="333" spans="1:21" ht="12.75">
      <c r="A333" s="21"/>
      <c r="B333" s="21"/>
      <c r="C333" s="21"/>
      <c r="D333" s="21"/>
      <c r="E333" s="21"/>
      <c r="F333" s="21"/>
      <c r="G333" s="21"/>
      <c r="H333" s="21"/>
      <c r="I333" s="21"/>
      <c r="J333" s="21"/>
      <c r="K333" s="21"/>
      <c r="L333" s="21"/>
      <c r="M333" s="21"/>
      <c r="N333" s="21"/>
      <c r="O333" s="21"/>
      <c r="P333" s="21"/>
      <c r="Q333" s="21"/>
      <c r="R333" s="21"/>
      <c r="S333" s="21"/>
      <c r="T333" s="21"/>
      <c r="U333" s="21"/>
    </row>
    <row r="334" spans="1:21" ht="12.75">
      <c r="A334" s="21"/>
      <c r="B334" s="21"/>
      <c r="C334" s="21"/>
      <c r="D334" s="21"/>
      <c r="E334" s="21"/>
      <c r="F334" s="21"/>
      <c r="G334" s="21"/>
      <c r="H334" s="21"/>
      <c r="I334" s="21"/>
      <c r="J334" s="21"/>
      <c r="K334" s="21"/>
      <c r="L334" s="21"/>
      <c r="M334" s="21"/>
      <c r="N334" s="21"/>
      <c r="O334" s="21"/>
      <c r="P334" s="21"/>
      <c r="Q334" s="21"/>
      <c r="R334" s="21"/>
      <c r="S334" s="21"/>
      <c r="T334" s="21"/>
      <c r="U334" s="21"/>
    </row>
    <row r="335" spans="1:21" ht="12.75">
      <c r="A335" s="21"/>
      <c r="B335" s="21"/>
      <c r="C335" s="21"/>
      <c r="D335" s="21"/>
      <c r="E335" s="21"/>
      <c r="F335" s="21"/>
      <c r="G335" s="21"/>
      <c r="H335" s="21"/>
      <c r="I335" s="21"/>
      <c r="J335" s="21"/>
      <c r="K335" s="21"/>
      <c r="L335" s="21"/>
      <c r="M335" s="21"/>
      <c r="N335" s="21"/>
      <c r="O335" s="21"/>
      <c r="P335" s="21"/>
      <c r="Q335" s="21"/>
      <c r="R335" s="21"/>
      <c r="S335" s="21"/>
      <c r="T335" s="21"/>
      <c r="U335" s="21"/>
    </row>
    <row r="336" spans="1:21" ht="12.75">
      <c r="A336" s="21"/>
      <c r="B336" s="21"/>
      <c r="C336" s="21"/>
      <c r="D336" s="21"/>
      <c r="E336" s="21"/>
      <c r="F336" s="21"/>
      <c r="G336" s="21"/>
      <c r="H336" s="21"/>
      <c r="I336" s="21"/>
      <c r="J336" s="21"/>
      <c r="K336" s="21"/>
      <c r="L336" s="21"/>
      <c r="M336" s="21"/>
      <c r="N336" s="21"/>
      <c r="O336" s="21"/>
      <c r="P336" s="21"/>
      <c r="Q336" s="21"/>
      <c r="R336" s="21"/>
      <c r="S336" s="21"/>
      <c r="T336" s="21"/>
      <c r="U336" s="21"/>
    </row>
    <row r="337" spans="1:21" ht="12.75">
      <c r="A337" s="21"/>
      <c r="B337" s="21"/>
      <c r="C337" s="21"/>
      <c r="D337" s="21"/>
      <c r="E337" s="21"/>
      <c r="F337" s="21"/>
      <c r="G337" s="21"/>
      <c r="H337" s="21"/>
      <c r="I337" s="21"/>
      <c r="J337" s="21"/>
      <c r="K337" s="21"/>
      <c r="L337" s="21"/>
      <c r="M337" s="21"/>
      <c r="N337" s="21"/>
      <c r="O337" s="21"/>
      <c r="P337" s="21"/>
      <c r="Q337" s="21"/>
      <c r="R337" s="21"/>
      <c r="S337" s="21"/>
      <c r="T337" s="21"/>
      <c r="U337" s="21"/>
    </row>
    <row r="338" spans="1:21" ht="12.75">
      <c r="A338" s="21"/>
      <c r="B338" s="21"/>
      <c r="C338" s="21"/>
      <c r="D338" s="21"/>
      <c r="E338" s="21"/>
      <c r="F338" s="21"/>
      <c r="G338" s="21"/>
      <c r="H338" s="21"/>
      <c r="I338" s="21"/>
      <c r="J338" s="21"/>
      <c r="K338" s="21"/>
      <c r="L338" s="21"/>
      <c r="M338" s="21"/>
      <c r="N338" s="21"/>
      <c r="O338" s="21"/>
      <c r="P338" s="21"/>
      <c r="Q338" s="21"/>
      <c r="R338" s="21"/>
      <c r="S338" s="21"/>
      <c r="T338" s="21"/>
      <c r="U338" s="21"/>
    </row>
    <row r="339" spans="1:21" ht="12.75">
      <c r="A339" s="21"/>
      <c r="B339" s="21"/>
      <c r="C339" s="21"/>
      <c r="D339" s="21"/>
      <c r="E339" s="21"/>
      <c r="F339" s="21"/>
      <c r="G339" s="21"/>
      <c r="H339" s="21"/>
      <c r="I339" s="21"/>
      <c r="J339" s="21"/>
      <c r="K339" s="21"/>
      <c r="L339" s="21"/>
      <c r="M339" s="21"/>
      <c r="N339" s="21"/>
      <c r="O339" s="21"/>
      <c r="P339" s="21"/>
      <c r="Q339" s="21"/>
      <c r="R339" s="21"/>
      <c r="S339" s="21"/>
      <c r="T339" s="21"/>
      <c r="U339" s="21"/>
    </row>
    <row r="340" spans="1:21" ht="12.75">
      <c r="A340" s="21"/>
      <c r="B340" s="21"/>
      <c r="C340" s="21"/>
      <c r="D340" s="21"/>
      <c r="E340" s="21"/>
      <c r="F340" s="21"/>
      <c r="G340" s="21"/>
      <c r="H340" s="21"/>
      <c r="I340" s="21"/>
      <c r="J340" s="21"/>
      <c r="K340" s="21"/>
      <c r="L340" s="21"/>
      <c r="M340" s="21"/>
      <c r="N340" s="21"/>
      <c r="O340" s="21"/>
      <c r="P340" s="21"/>
      <c r="Q340" s="21"/>
      <c r="R340" s="21"/>
      <c r="S340" s="21"/>
      <c r="T340" s="21"/>
      <c r="U340" s="21"/>
    </row>
    <row r="341" spans="1:21" ht="12.75">
      <c r="A341" s="21"/>
      <c r="B341" s="21"/>
      <c r="C341" s="21"/>
      <c r="D341" s="21"/>
      <c r="E341" s="21"/>
      <c r="F341" s="21"/>
      <c r="G341" s="21"/>
      <c r="H341" s="21"/>
      <c r="I341" s="21"/>
      <c r="J341" s="21"/>
      <c r="K341" s="21"/>
      <c r="L341" s="21"/>
      <c r="M341" s="21"/>
      <c r="N341" s="21"/>
      <c r="O341" s="21"/>
      <c r="P341" s="21"/>
      <c r="Q341" s="21"/>
      <c r="R341" s="21"/>
      <c r="S341" s="21"/>
      <c r="T341" s="21"/>
      <c r="U341" s="21"/>
    </row>
    <row r="342" spans="1:21" ht="12.75">
      <c r="A342" s="21"/>
      <c r="B342" s="21"/>
      <c r="C342" s="21"/>
      <c r="D342" s="21"/>
      <c r="E342" s="21"/>
      <c r="F342" s="21"/>
      <c r="G342" s="21"/>
      <c r="H342" s="21"/>
      <c r="I342" s="21"/>
      <c r="J342" s="21"/>
      <c r="K342" s="21"/>
      <c r="L342" s="21"/>
      <c r="M342" s="21"/>
      <c r="N342" s="21"/>
      <c r="O342" s="21"/>
      <c r="P342" s="21"/>
      <c r="Q342" s="21"/>
      <c r="R342" s="21"/>
      <c r="S342" s="21"/>
      <c r="T342" s="21"/>
      <c r="U342" s="21"/>
    </row>
    <row r="343" spans="1:21" ht="12.75">
      <c r="A343" s="21"/>
      <c r="B343" s="21"/>
      <c r="C343" s="21"/>
      <c r="D343" s="21"/>
      <c r="E343" s="21"/>
      <c r="F343" s="21"/>
      <c r="G343" s="21"/>
      <c r="H343" s="21"/>
      <c r="I343" s="21"/>
      <c r="J343" s="21"/>
      <c r="K343" s="21"/>
      <c r="L343" s="21"/>
      <c r="M343" s="21"/>
      <c r="N343" s="21"/>
      <c r="O343" s="21"/>
      <c r="P343" s="21"/>
      <c r="Q343" s="21"/>
      <c r="R343" s="21"/>
      <c r="S343" s="21"/>
      <c r="T343" s="21"/>
      <c r="U343" s="21"/>
    </row>
    <row r="344" spans="1:21" ht="12.75">
      <c r="A344" s="21"/>
      <c r="B344" s="21"/>
      <c r="C344" s="21"/>
      <c r="D344" s="21"/>
      <c r="E344" s="21"/>
      <c r="F344" s="21"/>
      <c r="G344" s="21"/>
      <c r="H344" s="21"/>
      <c r="I344" s="21"/>
      <c r="J344" s="21"/>
      <c r="K344" s="21"/>
      <c r="L344" s="21"/>
      <c r="M344" s="21"/>
      <c r="N344" s="21"/>
      <c r="O344" s="21"/>
      <c r="P344" s="21"/>
      <c r="Q344" s="21"/>
      <c r="R344" s="21"/>
      <c r="S344" s="21"/>
      <c r="T344" s="21"/>
      <c r="U344" s="21"/>
    </row>
    <row r="345" spans="1:21" ht="12.75">
      <c r="A345" s="21"/>
      <c r="B345" s="21"/>
      <c r="C345" s="21"/>
      <c r="D345" s="21"/>
      <c r="E345" s="21"/>
      <c r="F345" s="21"/>
      <c r="G345" s="21"/>
      <c r="H345" s="21"/>
      <c r="I345" s="21"/>
      <c r="J345" s="21"/>
      <c r="K345" s="21"/>
      <c r="L345" s="21"/>
      <c r="M345" s="21"/>
      <c r="N345" s="21"/>
      <c r="O345" s="21"/>
      <c r="P345" s="21"/>
      <c r="Q345" s="21"/>
      <c r="R345" s="21"/>
      <c r="S345" s="21"/>
      <c r="T345" s="21"/>
      <c r="U345" s="21"/>
    </row>
    <row r="346" spans="1:21" ht="12.75">
      <c r="A346" s="21"/>
      <c r="B346" s="21"/>
      <c r="C346" s="21"/>
      <c r="D346" s="21"/>
      <c r="E346" s="21"/>
      <c r="F346" s="21"/>
      <c r="G346" s="21"/>
      <c r="H346" s="21"/>
      <c r="I346" s="21"/>
      <c r="J346" s="21"/>
      <c r="K346" s="21"/>
      <c r="L346" s="21"/>
      <c r="M346" s="21"/>
      <c r="N346" s="21"/>
      <c r="O346" s="21"/>
      <c r="P346" s="21"/>
      <c r="Q346" s="21"/>
      <c r="R346" s="21"/>
      <c r="S346" s="21"/>
      <c r="T346" s="21"/>
      <c r="U346" s="21"/>
    </row>
    <row r="347" spans="1:21" ht="12.75">
      <c r="A347" s="21"/>
      <c r="B347" s="21"/>
      <c r="C347" s="21"/>
      <c r="D347" s="21"/>
      <c r="E347" s="21"/>
      <c r="F347" s="21"/>
      <c r="G347" s="21"/>
      <c r="H347" s="21"/>
      <c r="I347" s="21"/>
      <c r="J347" s="21"/>
      <c r="K347" s="21"/>
      <c r="L347" s="21"/>
      <c r="M347" s="21"/>
      <c r="N347" s="21"/>
      <c r="O347" s="21"/>
      <c r="P347" s="21"/>
      <c r="Q347" s="21"/>
      <c r="R347" s="21"/>
      <c r="S347" s="21"/>
      <c r="T347" s="21"/>
      <c r="U347" s="21"/>
    </row>
    <row r="348" spans="1:21" ht="12.75">
      <c r="A348" s="21"/>
      <c r="B348" s="21"/>
      <c r="C348" s="21"/>
      <c r="D348" s="21"/>
      <c r="E348" s="21"/>
      <c r="F348" s="21"/>
      <c r="G348" s="21"/>
      <c r="H348" s="21"/>
      <c r="I348" s="21"/>
      <c r="J348" s="21"/>
      <c r="K348" s="21"/>
      <c r="L348" s="21"/>
      <c r="M348" s="21"/>
      <c r="N348" s="21"/>
      <c r="O348" s="21"/>
      <c r="P348" s="21"/>
      <c r="Q348" s="21"/>
      <c r="R348" s="21"/>
      <c r="S348" s="21"/>
      <c r="T348" s="21"/>
      <c r="U348" s="21"/>
    </row>
    <row r="349" spans="1:21" ht="12.75">
      <c r="A349" s="21"/>
      <c r="B349" s="21"/>
      <c r="C349" s="21"/>
      <c r="D349" s="21"/>
      <c r="E349" s="21"/>
      <c r="F349" s="21"/>
      <c r="G349" s="21"/>
      <c r="H349" s="21"/>
      <c r="I349" s="21"/>
      <c r="J349" s="21"/>
      <c r="K349" s="21"/>
      <c r="L349" s="21"/>
      <c r="M349" s="21"/>
      <c r="N349" s="21"/>
      <c r="O349" s="21"/>
      <c r="P349" s="21"/>
      <c r="Q349" s="21"/>
      <c r="R349" s="21"/>
      <c r="S349" s="21"/>
      <c r="T349" s="21"/>
      <c r="U349" s="21"/>
    </row>
    <row r="350" spans="1:21" ht="12.75">
      <c r="A350" s="21"/>
      <c r="B350" s="21"/>
      <c r="C350" s="21"/>
      <c r="D350" s="21"/>
      <c r="E350" s="21"/>
      <c r="F350" s="21"/>
      <c r="G350" s="21"/>
      <c r="H350" s="21"/>
      <c r="I350" s="21"/>
      <c r="J350" s="21"/>
      <c r="K350" s="21"/>
      <c r="L350" s="21"/>
      <c r="M350" s="21"/>
      <c r="N350" s="21"/>
      <c r="O350" s="21"/>
      <c r="P350" s="21"/>
      <c r="Q350" s="21"/>
      <c r="R350" s="21"/>
      <c r="S350" s="21"/>
      <c r="T350" s="21"/>
      <c r="U350" s="21"/>
    </row>
    <row r="351" spans="1:21" ht="12.75">
      <c r="A351" s="21"/>
      <c r="B351" s="21"/>
      <c r="C351" s="21"/>
      <c r="D351" s="21"/>
      <c r="E351" s="21"/>
      <c r="F351" s="21"/>
      <c r="G351" s="21"/>
      <c r="H351" s="21"/>
      <c r="I351" s="21"/>
      <c r="J351" s="21"/>
      <c r="K351" s="21"/>
      <c r="L351" s="21"/>
      <c r="M351" s="21"/>
      <c r="N351" s="21"/>
      <c r="O351" s="21"/>
      <c r="P351" s="21"/>
      <c r="Q351" s="21"/>
      <c r="R351" s="21"/>
      <c r="S351" s="21"/>
      <c r="T351" s="21"/>
      <c r="U351" s="21"/>
    </row>
    <row r="352" spans="1:21" ht="12.75">
      <c r="A352" s="21"/>
      <c r="B352" s="21"/>
      <c r="C352" s="21"/>
      <c r="D352" s="21"/>
      <c r="E352" s="21"/>
      <c r="F352" s="21"/>
      <c r="G352" s="21"/>
      <c r="H352" s="21"/>
      <c r="I352" s="21"/>
      <c r="J352" s="21"/>
      <c r="K352" s="21"/>
      <c r="L352" s="21"/>
      <c r="M352" s="21"/>
      <c r="N352" s="21"/>
      <c r="O352" s="21"/>
      <c r="P352" s="21"/>
      <c r="Q352" s="21"/>
      <c r="R352" s="21"/>
      <c r="S352" s="21"/>
      <c r="T352" s="21"/>
      <c r="U352" s="21"/>
    </row>
    <row r="353" spans="1:21" ht="12.75">
      <c r="A353" s="21"/>
      <c r="B353" s="21"/>
      <c r="C353" s="21"/>
      <c r="D353" s="21"/>
      <c r="E353" s="21"/>
      <c r="F353" s="21"/>
      <c r="G353" s="21"/>
      <c r="H353" s="21"/>
      <c r="I353" s="21"/>
      <c r="J353" s="21"/>
      <c r="K353" s="21"/>
      <c r="L353" s="21"/>
      <c r="M353" s="21"/>
      <c r="N353" s="21"/>
      <c r="O353" s="21"/>
      <c r="P353" s="21"/>
      <c r="Q353" s="21"/>
      <c r="R353" s="21"/>
      <c r="S353" s="21"/>
      <c r="T353" s="21"/>
      <c r="U353" s="21"/>
    </row>
    <row r="354" spans="1:21" ht="12.75">
      <c r="A354" s="21"/>
      <c r="B354" s="21"/>
      <c r="C354" s="21"/>
      <c r="D354" s="21"/>
      <c r="E354" s="21"/>
      <c r="F354" s="21"/>
      <c r="G354" s="21"/>
      <c r="H354" s="21"/>
      <c r="I354" s="21"/>
      <c r="J354" s="21"/>
      <c r="K354" s="21"/>
      <c r="L354" s="21"/>
      <c r="M354" s="21"/>
      <c r="N354" s="21"/>
      <c r="O354" s="21"/>
      <c r="P354" s="21"/>
      <c r="Q354" s="21"/>
      <c r="R354" s="21"/>
      <c r="S354" s="21"/>
      <c r="T354" s="21"/>
      <c r="U354" s="21"/>
    </row>
    <row r="355" spans="1:21" ht="12.75">
      <c r="A355" s="21"/>
      <c r="B355" s="21"/>
      <c r="C355" s="21"/>
      <c r="D355" s="21"/>
      <c r="E355" s="21"/>
      <c r="F355" s="21"/>
      <c r="G355" s="21"/>
      <c r="H355" s="21"/>
      <c r="I355" s="21"/>
      <c r="J355" s="21"/>
      <c r="K355" s="21"/>
      <c r="L355" s="21"/>
      <c r="M355" s="21"/>
      <c r="N355" s="21"/>
      <c r="O355" s="21"/>
      <c r="P355" s="21"/>
      <c r="Q355" s="21"/>
      <c r="R355" s="21"/>
      <c r="S355" s="21"/>
      <c r="T355" s="21"/>
      <c r="U355" s="21"/>
    </row>
    <row r="356" spans="1:21" ht="12.75">
      <c r="A356" s="21"/>
      <c r="B356" s="21"/>
      <c r="C356" s="21"/>
      <c r="D356" s="21"/>
      <c r="E356" s="21"/>
      <c r="F356" s="21"/>
      <c r="G356" s="21"/>
      <c r="H356" s="21"/>
      <c r="I356" s="21"/>
      <c r="J356" s="21"/>
      <c r="K356" s="21"/>
      <c r="L356" s="21"/>
      <c r="M356" s="21"/>
      <c r="N356" s="21"/>
      <c r="O356" s="21"/>
      <c r="P356" s="21"/>
      <c r="Q356" s="21"/>
      <c r="R356" s="21"/>
      <c r="S356" s="21"/>
      <c r="T356" s="21"/>
      <c r="U356" s="21"/>
    </row>
    <row r="357" spans="1:21" ht="12.75">
      <c r="A357" s="21"/>
      <c r="B357" s="21"/>
      <c r="C357" s="21"/>
      <c r="D357" s="21"/>
      <c r="E357" s="21"/>
      <c r="F357" s="21"/>
      <c r="G357" s="21"/>
      <c r="H357" s="21"/>
      <c r="I357" s="21"/>
      <c r="J357" s="21"/>
      <c r="K357" s="21"/>
      <c r="L357" s="21"/>
      <c r="M357" s="21"/>
      <c r="N357" s="21"/>
      <c r="O357" s="21"/>
      <c r="P357" s="21"/>
      <c r="Q357" s="21"/>
      <c r="R357" s="21"/>
      <c r="S357" s="21"/>
      <c r="T357" s="21"/>
      <c r="U357" s="21"/>
    </row>
    <row r="358" spans="1:21" ht="12.75">
      <c r="A358" s="21"/>
      <c r="B358" s="21"/>
      <c r="C358" s="21"/>
      <c r="D358" s="21"/>
      <c r="E358" s="21"/>
      <c r="F358" s="21"/>
      <c r="G358" s="21"/>
      <c r="H358" s="21"/>
      <c r="I358" s="21"/>
      <c r="J358" s="21"/>
      <c r="K358" s="21"/>
      <c r="L358" s="21"/>
      <c r="M358" s="21"/>
      <c r="N358" s="21"/>
      <c r="O358" s="21"/>
      <c r="P358" s="21"/>
      <c r="Q358" s="21"/>
      <c r="R358" s="21"/>
      <c r="S358" s="21"/>
      <c r="T358" s="21"/>
      <c r="U358" s="21"/>
    </row>
    <row r="359" spans="1:21" ht="12.75">
      <c r="A359" s="21"/>
      <c r="B359" s="21"/>
      <c r="C359" s="21"/>
      <c r="D359" s="21"/>
      <c r="E359" s="21"/>
      <c r="F359" s="21"/>
      <c r="G359" s="21"/>
      <c r="H359" s="21"/>
      <c r="I359" s="21"/>
      <c r="J359" s="21"/>
      <c r="K359" s="21"/>
      <c r="L359" s="21"/>
      <c r="M359" s="21"/>
      <c r="N359" s="21"/>
      <c r="O359" s="21"/>
      <c r="P359" s="21"/>
      <c r="Q359" s="21"/>
      <c r="R359" s="21"/>
      <c r="S359" s="21"/>
      <c r="T359" s="21"/>
      <c r="U359" s="21"/>
    </row>
    <row r="360" spans="1:21" ht="12.75">
      <c r="A360" s="21"/>
      <c r="B360" s="21"/>
      <c r="C360" s="21"/>
      <c r="D360" s="21"/>
      <c r="E360" s="21"/>
      <c r="F360" s="21"/>
      <c r="G360" s="21"/>
      <c r="H360" s="21"/>
      <c r="I360" s="21"/>
      <c r="J360" s="21"/>
      <c r="K360" s="21"/>
      <c r="L360" s="21"/>
      <c r="M360" s="21"/>
      <c r="N360" s="21"/>
      <c r="O360" s="21"/>
      <c r="P360" s="21"/>
      <c r="Q360" s="21"/>
      <c r="R360" s="21"/>
      <c r="S360" s="21"/>
      <c r="T360" s="21"/>
      <c r="U360" s="21"/>
    </row>
    <row r="361" spans="1:21" ht="12.75">
      <c r="A361" s="21"/>
      <c r="B361" s="21"/>
      <c r="C361" s="21"/>
      <c r="D361" s="21"/>
      <c r="E361" s="21"/>
      <c r="F361" s="21"/>
      <c r="G361" s="21"/>
      <c r="H361" s="21"/>
      <c r="I361" s="21"/>
      <c r="J361" s="21"/>
      <c r="K361" s="21"/>
      <c r="L361" s="21"/>
      <c r="M361" s="21"/>
      <c r="N361" s="21"/>
      <c r="O361" s="21"/>
      <c r="P361" s="21"/>
      <c r="Q361" s="21"/>
      <c r="R361" s="21"/>
      <c r="S361" s="21"/>
      <c r="T361" s="21"/>
      <c r="U361" s="21"/>
    </row>
    <row r="362" spans="1:21" ht="12.75">
      <c r="A362" s="21"/>
      <c r="B362" s="21"/>
      <c r="C362" s="21"/>
      <c r="D362" s="21"/>
      <c r="E362" s="21"/>
      <c r="F362" s="21"/>
      <c r="G362" s="21"/>
      <c r="H362" s="21"/>
      <c r="I362" s="21"/>
      <c r="J362" s="21"/>
      <c r="K362" s="21"/>
      <c r="L362" s="21"/>
      <c r="M362" s="21"/>
      <c r="N362" s="21"/>
      <c r="O362" s="21"/>
      <c r="P362" s="21"/>
      <c r="Q362" s="21"/>
      <c r="R362" s="21"/>
      <c r="S362" s="21"/>
      <c r="T362" s="21"/>
      <c r="U362" s="21"/>
    </row>
    <row r="363" spans="1:21" ht="12.75">
      <c r="A363" s="21"/>
      <c r="B363" s="21"/>
      <c r="C363" s="21"/>
      <c r="D363" s="21"/>
      <c r="E363" s="21"/>
      <c r="F363" s="21"/>
      <c r="G363" s="21"/>
      <c r="H363" s="21"/>
      <c r="I363" s="21"/>
      <c r="J363" s="21"/>
      <c r="K363" s="21"/>
      <c r="L363" s="21"/>
      <c r="M363" s="21"/>
      <c r="N363" s="21"/>
      <c r="O363" s="21"/>
      <c r="P363" s="21"/>
      <c r="Q363" s="21"/>
      <c r="R363" s="21"/>
      <c r="S363" s="21"/>
      <c r="T363" s="21"/>
      <c r="U363" s="21"/>
    </row>
    <row r="364" spans="1:21" ht="12.75">
      <c r="A364" s="21"/>
      <c r="B364" s="21"/>
      <c r="C364" s="21"/>
      <c r="D364" s="21"/>
      <c r="E364" s="21"/>
      <c r="F364" s="21"/>
      <c r="G364" s="21"/>
      <c r="H364" s="21"/>
      <c r="I364" s="21"/>
      <c r="J364" s="21"/>
      <c r="K364" s="21"/>
      <c r="L364" s="21"/>
      <c r="M364" s="21"/>
      <c r="N364" s="21"/>
      <c r="O364" s="21"/>
      <c r="P364" s="21"/>
      <c r="Q364" s="21"/>
      <c r="R364" s="21"/>
      <c r="S364" s="21"/>
      <c r="T364" s="21"/>
      <c r="U364" s="21"/>
    </row>
    <row r="365" spans="1:21" ht="12.75">
      <c r="A365" s="21"/>
      <c r="B365" s="21"/>
      <c r="C365" s="21"/>
      <c r="D365" s="21"/>
      <c r="E365" s="21"/>
      <c r="F365" s="21"/>
      <c r="G365" s="21"/>
      <c r="H365" s="21"/>
      <c r="I365" s="21"/>
      <c r="J365" s="21"/>
      <c r="K365" s="21"/>
      <c r="L365" s="21"/>
      <c r="M365" s="21"/>
      <c r="N365" s="21"/>
      <c r="O365" s="21"/>
      <c r="P365" s="21"/>
      <c r="Q365" s="21"/>
      <c r="R365" s="21"/>
      <c r="S365" s="21"/>
      <c r="T365" s="21"/>
      <c r="U365" s="21"/>
    </row>
    <row r="366" spans="1:21" ht="12.75">
      <c r="A366" s="21"/>
      <c r="B366" s="21"/>
      <c r="C366" s="21"/>
      <c r="D366" s="21"/>
      <c r="E366" s="21"/>
      <c r="F366" s="21"/>
      <c r="G366" s="21"/>
      <c r="H366" s="21"/>
      <c r="I366" s="21"/>
      <c r="J366" s="21"/>
      <c r="K366" s="21"/>
      <c r="L366" s="21"/>
      <c r="M366" s="21"/>
      <c r="N366" s="21"/>
      <c r="O366" s="21"/>
      <c r="P366" s="21"/>
      <c r="Q366" s="21"/>
      <c r="R366" s="21"/>
      <c r="S366" s="21"/>
      <c r="T366" s="21"/>
      <c r="U366" s="21"/>
    </row>
    <row r="367" spans="1:21" ht="12.75">
      <c r="A367" s="21"/>
      <c r="B367" s="21"/>
      <c r="C367" s="21"/>
      <c r="D367" s="21"/>
      <c r="E367" s="21"/>
      <c r="F367" s="21"/>
      <c r="G367" s="21"/>
      <c r="H367" s="21"/>
      <c r="I367" s="21"/>
      <c r="J367" s="21"/>
      <c r="K367" s="21"/>
      <c r="L367" s="21"/>
      <c r="M367" s="21"/>
      <c r="N367" s="21"/>
      <c r="O367" s="21"/>
      <c r="P367" s="21"/>
      <c r="Q367" s="21"/>
      <c r="R367" s="21"/>
      <c r="S367" s="21"/>
      <c r="T367" s="21"/>
      <c r="U367" s="21"/>
    </row>
    <row r="368" spans="1:21" ht="12.75">
      <c r="A368" s="21"/>
      <c r="B368" s="21"/>
      <c r="C368" s="21"/>
      <c r="D368" s="21"/>
      <c r="E368" s="21"/>
      <c r="F368" s="21"/>
      <c r="G368" s="21"/>
      <c r="H368" s="21"/>
      <c r="I368" s="21"/>
      <c r="J368" s="21"/>
      <c r="K368" s="21"/>
      <c r="L368" s="21"/>
      <c r="M368" s="21"/>
      <c r="N368" s="21"/>
      <c r="O368" s="21"/>
      <c r="P368" s="21"/>
      <c r="Q368" s="21"/>
      <c r="R368" s="21"/>
      <c r="S368" s="21"/>
      <c r="T368" s="21"/>
      <c r="U368" s="21"/>
    </row>
    <row r="369" spans="1:21" ht="12.75">
      <c r="A369" s="21"/>
      <c r="B369" s="21"/>
      <c r="C369" s="21"/>
      <c r="D369" s="21"/>
      <c r="E369" s="21"/>
      <c r="F369" s="21"/>
      <c r="G369" s="21"/>
      <c r="H369" s="21"/>
      <c r="I369" s="21"/>
      <c r="J369" s="21"/>
      <c r="K369" s="21"/>
      <c r="L369" s="21"/>
      <c r="M369" s="21"/>
      <c r="N369" s="21"/>
      <c r="O369" s="21"/>
      <c r="P369" s="21"/>
      <c r="Q369" s="21"/>
      <c r="R369" s="21"/>
      <c r="S369" s="21"/>
      <c r="T369" s="21"/>
      <c r="U369" s="21"/>
    </row>
    <row r="370" spans="1:21" ht="12.75">
      <c r="A370" s="21"/>
      <c r="B370" s="21"/>
      <c r="C370" s="21"/>
      <c r="D370" s="21"/>
      <c r="E370" s="21"/>
      <c r="F370" s="21"/>
      <c r="G370" s="21"/>
      <c r="H370" s="21"/>
      <c r="I370" s="21"/>
      <c r="J370" s="21"/>
      <c r="K370" s="21"/>
      <c r="L370" s="21"/>
      <c r="M370" s="21"/>
      <c r="N370" s="21"/>
      <c r="O370" s="21"/>
      <c r="P370" s="21"/>
      <c r="Q370" s="21"/>
      <c r="R370" s="21"/>
      <c r="S370" s="21"/>
      <c r="T370" s="21"/>
      <c r="U370" s="21"/>
    </row>
    <row r="371" spans="1:21" ht="12.75">
      <c r="A371" s="21"/>
      <c r="B371" s="21"/>
      <c r="C371" s="21"/>
      <c r="D371" s="21"/>
      <c r="E371" s="21"/>
      <c r="F371" s="21"/>
      <c r="G371" s="21"/>
      <c r="H371" s="21"/>
      <c r="I371" s="21"/>
      <c r="J371" s="21"/>
      <c r="K371" s="21"/>
      <c r="L371" s="21"/>
      <c r="M371" s="21"/>
      <c r="N371" s="21"/>
      <c r="O371" s="21"/>
      <c r="P371" s="21"/>
      <c r="Q371" s="21"/>
      <c r="R371" s="21"/>
      <c r="S371" s="21"/>
      <c r="T371" s="21"/>
      <c r="U371" s="21"/>
    </row>
    <row r="372" spans="1:21" ht="12.75">
      <c r="A372" s="21"/>
      <c r="B372" s="21"/>
      <c r="C372" s="21"/>
      <c r="D372" s="21"/>
      <c r="E372" s="21"/>
      <c r="F372" s="21"/>
      <c r="G372" s="21"/>
      <c r="H372" s="21"/>
      <c r="I372" s="21"/>
      <c r="J372" s="21"/>
      <c r="K372" s="21"/>
      <c r="L372" s="21"/>
      <c r="M372" s="21"/>
      <c r="N372" s="21"/>
      <c r="O372" s="21"/>
      <c r="P372" s="21"/>
      <c r="Q372" s="21"/>
      <c r="R372" s="21"/>
      <c r="S372" s="21"/>
      <c r="T372" s="21"/>
      <c r="U372" s="21"/>
    </row>
    <row r="373" spans="1:21" ht="12.75">
      <c r="A373" s="21"/>
      <c r="B373" s="21"/>
      <c r="C373" s="21"/>
      <c r="D373" s="21"/>
      <c r="E373" s="21"/>
      <c r="F373" s="21"/>
      <c r="G373" s="21"/>
      <c r="H373" s="21"/>
      <c r="I373" s="21"/>
      <c r="J373" s="21"/>
      <c r="K373" s="21"/>
      <c r="L373" s="21"/>
      <c r="M373" s="21"/>
      <c r="N373" s="21"/>
      <c r="O373" s="21"/>
      <c r="P373" s="21"/>
      <c r="Q373" s="21"/>
      <c r="R373" s="21"/>
      <c r="S373" s="21"/>
      <c r="T373" s="21"/>
      <c r="U373" s="21"/>
    </row>
    <row r="374" spans="1:21" ht="12.75">
      <c r="A374" s="21"/>
      <c r="B374" s="21"/>
      <c r="C374" s="21"/>
      <c r="D374" s="21"/>
      <c r="E374" s="21"/>
      <c r="F374" s="21"/>
      <c r="G374" s="21"/>
      <c r="H374" s="21"/>
      <c r="I374" s="21"/>
      <c r="J374" s="21"/>
      <c r="K374" s="21"/>
      <c r="L374" s="21"/>
      <c r="M374" s="21"/>
      <c r="N374" s="21"/>
      <c r="O374" s="21"/>
      <c r="P374" s="21"/>
      <c r="Q374" s="21"/>
      <c r="R374" s="21"/>
      <c r="S374" s="21"/>
      <c r="T374" s="21"/>
      <c r="U374" s="21"/>
    </row>
    <row r="375" spans="1:21" ht="12.75">
      <c r="A375" s="21"/>
      <c r="B375" s="21"/>
      <c r="C375" s="21"/>
      <c r="D375" s="21"/>
      <c r="E375" s="21"/>
      <c r="F375" s="21"/>
      <c r="G375" s="21"/>
      <c r="H375" s="21"/>
      <c r="I375" s="21"/>
      <c r="J375" s="21"/>
      <c r="K375" s="21"/>
      <c r="L375" s="21"/>
      <c r="M375" s="21"/>
      <c r="N375" s="21"/>
      <c r="O375" s="21"/>
      <c r="P375" s="21"/>
      <c r="Q375" s="21"/>
      <c r="R375" s="21"/>
      <c r="S375" s="21"/>
      <c r="T375" s="21"/>
      <c r="U375" s="21"/>
    </row>
    <row r="376" spans="1:21" ht="12.75">
      <c r="A376" s="21"/>
      <c r="B376" s="21"/>
      <c r="C376" s="21"/>
      <c r="D376" s="21"/>
      <c r="E376" s="21"/>
      <c r="F376" s="21"/>
      <c r="G376" s="21"/>
      <c r="H376" s="21"/>
      <c r="I376" s="21"/>
      <c r="J376" s="21"/>
      <c r="K376" s="21"/>
      <c r="L376" s="21"/>
      <c r="M376" s="21"/>
      <c r="N376" s="21"/>
      <c r="O376" s="21"/>
      <c r="P376" s="21"/>
      <c r="Q376" s="21"/>
      <c r="R376" s="21"/>
      <c r="S376" s="21"/>
      <c r="T376" s="21"/>
      <c r="U376" s="21"/>
    </row>
    <row r="377" spans="1:21" ht="12.75">
      <c r="A377" s="21"/>
      <c r="B377" s="21"/>
      <c r="C377" s="21"/>
      <c r="D377" s="21"/>
      <c r="E377" s="21"/>
      <c r="F377" s="21"/>
      <c r="G377" s="21"/>
      <c r="H377" s="21"/>
      <c r="I377" s="21"/>
      <c r="J377" s="21"/>
      <c r="K377" s="21"/>
      <c r="L377" s="21"/>
      <c r="M377" s="21"/>
      <c r="N377" s="21"/>
      <c r="O377" s="21"/>
      <c r="P377" s="21"/>
      <c r="Q377" s="21"/>
      <c r="R377" s="21"/>
      <c r="S377" s="21"/>
      <c r="T377" s="21"/>
      <c r="U377" s="21"/>
    </row>
    <row r="378" spans="1:21" ht="12.75">
      <c r="A378" s="21"/>
      <c r="B378" s="21"/>
      <c r="C378" s="21"/>
      <c r="D378" s="21"/>
      <c r="E378" s="21"/>
      <c r="F378" s="21"/>
      <c r="G378" s="21"/>
      <c r="H378" s="21"/>
      <c r="I378" s="21"/>
      <c r="J378" s="21"/>
      <c r="K378" s="21"/>
      <c r="L378" s="21"/>
      <c r="M378" s="21"/>
      <c r="N378" s="21"/>
      <c r="O378" s="21"/>
      <c r="P378" s="21"/>
      <c r="Q378" s="21"/>
      <c r="R378" s="21"/>
      <c r="S378" s="21"/>
      <c r="T378" s="21"/>
      <c r="U378" s="21"/>
    </row>
    <row r="379" spans="1:21" ht="12.75">
      <c r="A379" s="21"/>
      <c r="B379" s="21"/>
      <c r="C379" s="21"/>
      <c r="D379" s="21"/>
      <c r="E379" s="21"/>
      <c r="F379" s="21"/>
      <c r="G379" s="21"/>
      <c r="H379" s="21"/>
      <c r="I379" s="21"/>
      <c r="J379" s="21"/>
      <c r="K379" s="21"/>
      <c r="L379" s="21"/>
      <c r="M379" s="21"/>
      <c r="N379" s="21"/>
      <c r="O379" s="21"/>
      <c r="P379" s="21"/>
      <c r="Q379" s="21"/>
      <c r="R379" s="21"/>
      <c r="S379" s="21"/>
      <c r="T379" s="21"/>
      <c r="U379" s="21"/>
    </row>
    <row r="380" spans="1:21" ht="12.75">
      <c r="A380" s="21"/>
      <c r="B380" s="21"/>
      <c r="C380" s="21"/>
      <c r="D380" s="21"/>
      <c r="E380" s="21"/>
      <c r="F380" s="21"/>
      <c r="G380" s="21"/>
      <c r="H380" s="21"/>
      <c r="I380" s="21"/>
      <c r="J380" s="21"/>
      <c r="K380" s="21"/>
      <c r="L380" s="21"/>
      <c r="M380" s="21"/>
      <c r="N380" s="21"/>
      <c r="O380" s="21"/>
      <c r="P380" s="21"/>
      <c r="Q380" s="21"/>
      <c r="R380" s="21"/>
      <c r="S380" s="21"/>
      <c r="T380" s="21"/>
      <c r="U380" s="21"/>
    </row>
    <row r="381" spans="1:21" ht="12.75">
      <c r="A381" s="21"/>
      <c r="B381" s="21"/>
      <c r="C381" s="21"/>
      <c r="D381" s="21"/>
      <c r="E381" s="21"/>
      <c r="F381" s="21"/>
      <c r="G381" s="21"/>
      <c r="H381" s="21"/>
      <c r="I381" s="21"/>
      <c r="J381" s="21"/>
      <c r="K381" s="21"/>
      <c r="L381" s="21"/>
      <c r="M381" s="21"/>
      <c r="N381" s="21"/>
      <c r="O381" s="21"/>
      <c r="P381" s="21"/>
      <c r="Q381" s="21"/>
      <c r="R381" s="21"/>
      <c r="S381" s="21"/>
      <c r="T381" s="21"/>
      <c r="U381" s="21"/>
    </row>
    <row r="382" spans="1:21" ht="12.75">
      <c r="A382" s="21"/>
      <c r="B382" s="21"/>
      <c r="C382" s="21"/>
      <c r="D382" s="21"/>
      <c r="E382" s="21"/>
      <c r="F382" s="21"/>
      <c r="G382" s="21"/>
      <c r="H382" s="21"/>
      <c r="I382" s="21"/>
      <c r="J382" s="21"/>
      <c r="K382" s="21"/>
      <c r="L382" s="21"/>
      <c r="M382" s="21"/>
      <c r="N382" s="21"/>
      <c r="O382" s="21"/>
      <c r="P382" s="21"/>
      <c r="Q382" s="21"/>
      <c r="R382" s="21"/>
      <c r="S382" s="21"/>
      <c r="T382" s="21"/>
      <c r="U382" s="21"/>
    </row>
    <row r="383" spans="1:21" ht="12.75">
      <c r="A383" s="21"/>
      <c r="B383" s="21"/>
      <c r="C383" s="21"/>
      <c r="D383" s="21"/>
      <c r="E383" s="21"/>
      <c r="F383" s="21"/>
      <c r="G383" s="21"/>
      <c r="H383" s="21"/>
      <c r="I383" s="21"/>
      <c r="J383" s="21"/>
      <c r="K383" s="21"/>
      <c r="L383" s="21"/>
      <c r="M383" s="21"/>
      <c r="N383" s="21"/>
      <c r="O383" s="21"/>
      <c r="P383" s="21"/>
      <c r="Q383" s="21"/>
      <c r="R383" s="21"/>
      <c r="S383" s="21"/>
      <c r="T383" s="21"/>
      <c r="U383" s="21"/>
    </row>
    <row r="384" spans="1:21" ht="12.75">
      <c r="A384" s="21"/>
      <c r="B384" s="21"/>
      <c r="C384" s="21"/>
      <c r="D384" s="21"/>
      <c r="E384" s="21"/>
      <c r="F384" s="21"/>
      <c r="G384" s="21"/>
      <c r="H384" s="21"/>
      <c r="I384" s="21"/>
      <c r="J384" s="21"/>
      <c r="K384" s="21"/>
      <c r="L384" s="21"/>
      <c r="M384" s="21"/>
      <c r="N384" s="21"/>
      <c r="O384" s="21"/>
      <c r="P384" s="21"/>
      <c r="Q384" s="21"/>
      <c r="R384" s="21"/>
      <c r="S384" s="21"/>
      <c r="T384" s="21"/>
      <c r="U384" s="21"/>
    </row>
    <row r="385" spans="1:21" ht="12.75">
      <c r="A385" s="21"/>
      <c r="B385" s="21"/>
      <c r="C385" s="21"/>
      <c r="D385" s="21"/>
      <c r="E385" s="21"/>
      <c r="F385" s="21"/>
      <c r="G385" s="21"/>
      <c r="H385" s="21"/>
      <c r="I385" s="21"/>
      <c r="J385" s="21"/>
      <c r="K385" s="21"/>
      <c r="L385" s="21"/>
      <c r="M385" s="21"/>
      <c r="N385" s="21"/>
      <c r="O385" s="21"/>
      <c r="P385" s="21"/>
      <c r="Q385" s="21"/>
      <c r="R385" s="21"/>
      <c r="S385" s="21"/>
      <c r="T385" s="21"/>
      <c r="U385" s="21"/>
    </row>
    <row r="386" spans="1:21" ht="12.75">
      <c r="A386" s="21"/>
      <c r="B386" s="21"/>
      <c r="C386" s="21"/>
      <c r="D386" s="21"/>
      <c r="E386" s="21"/>
      <c r="F386" s="21"/>
      <c r="G386" s="21"/>
      <c r="H386" s="21"/>
      <c r="I386" s="21"/>
      <c r="J386" s="21"/>
      <c r="K386" s="21"/>
      <c r="L386" s="21"/>
      <c r="M386" s="21"/>
      <c r="N386" s="21"/>
      <c r="O386" s="21"/>
      <c r="P386" s="21"/>
      <c r="Q386" s="21"/>
      <c r="R386" s="21"/>
      <c r="S386" s="21"/>
      <c r="T386" s="21"/>
      <c r="U386" s="21"/>
    </row>
    <row r="387" spans="1:21" ht="12.75">
      <c r="A387" s="21"/>
      <c r="B387" s="21"/>
      <c r="C387" s="21"/>
      <c r="D387" s="21"/>
      <c r="E387" s="21"/>
      <c r="F387" s="21"/>
      <c r="G387" s="21"/>
      <c r="H387" s="21"/>
      <c r="I387" s="21"/>
      <c r="J387" s="21"/>
      <c r="K387" s="21"/>
      <c r="L387" s="21"/>
      <c r="M387" s="21"/>
      <c r="N387" s="21"/>
      <c r="O387" s="21"/>
      <c r="P387" s="21"/>
      <c r="Q387" s="21"/>
      <c r="R387" s="21"/>
      <c r="S387" s="21"/>
      <c r="T387" s="21"/>
      <c r="U387" s="21"/>
    </row>
    <row r="388" spans="1:21" ht="12.75">
      <c r="A388" s="21"/>
      <c r="B388" s="21"/>
      <c r="C388" s="21"/>
      <c r="D388" s="21"/>
      <c r="E388" s="21"/>
      <c r="F388" s="21"/>
      <c r="G388" s="21"/>
      <c r="H388" s="21"/>
      <c r="I388" s="21"/>
      <c r="J388" s="21"/>
      <c r="K388" s="21"/>
      <c r="L388" s="21"/>
      <c r="M388" s="21"/>
      <c r="N388" s="21"/>
      <c r="O388" s="21"/>
      <c r="P388" s="21"/>
      <c r="Q388" s="21"/>
      <c r="R388" s="21"/>
      <c r="S388" s="21"/>
      <c r="T388" s="21"/>
      <c r="U388" s="21"/>
    </row>
    <row r="389" spans="1:21" ht="12.75">
      <c r="A389" s="21"/>
      <c r="B389" s="21"/>
      <c r="C389" s="21"/>
      <c r="D389" s="21"/>
      <c r="E389" s="21"/>
      <c r="F389" s="21"/>
      <c r="G389" s="21"/>
      <c r="H389" s="21"/>
      <c r="I389" s="21"/>
      <c r="J389" s="21"/>
      <c r="K389" s="21"/>
      <c r="L389" s="21"/>
      <c r="M389" s="21"/>
      <c r="N389" s="21"/>
      <c r="O389" s="21"/>
      <c r="P389" s="21"/>
      <c r="Q389" s="21"/>
      <c r="R389" s="21"/>
      <c r="S389" s="21"/>
      <c r="T389" s="21"/>
      <c r="U389" s="21"/>
    </row>
    <row r="390" spans="1:21" ht="12.75">
      <c r="A390" s="21"/>
      <c r="B390" s="21"/>
      <c r="C390" s="21"/>
      <c r="D390" s="21"/>
      <c r="E390" s="21"/>
      <c r="F390" s="21"/>
      <c r="G390" s="21"/>
      <c r="H390" s="21"/>
      <c r="I390" s="21"/>
      <c r="J390" s="21"/>
      <c r="K390" s="21"/>
      <c r="L390" s="21"/>
      <c r="M390" s="21"/>
      <c r="N390" s="21"/>
      <c r="O390" s="21"/>
      <c r="P390" s="21"/>
      <c r="Q390" s="21"/>
      <c r="R390" s="21"/>
      <c r="S390" s="21"/>
      <c r="T390" s="21"/>
      <c r="U390" s="21"/>
    </row>
    <row r="391" spans="1:21" ht="12.75">
      <c r="A391" s="21"/>
      <c r="B391" s="21"/>
      <c r="C391" s="21"/>
      <c r="D391" s="21"/>
      <c r="E391" s="21"/>
      <c r="F391" s="21"/>
      <c r="G391" s="21"/>
      <c r="H391" s="21"/>
      <c r="I391" s="21"/>
      <c r="J391" s="21"/>
      <c r="K391" s="21"/>
      <c r="L391" s="21"/>
      <c r="M391" s="21"/>
      <c r="N391" s="21"/>
      <c r="O391" s="21"/>
      <c r="P391" s="21"/>
      <c r="Q391" s="21"/>
      <c r="R391" s="21"/>
      <c r="S391" s="21"/>
      <c r="T391" s="21"/>
      <c r="U391" s="21"/>
    </row>
    <row r="392" spans="1:21" ht="12.75">
      <c r="A392" s="21"/>
      <c r="B392" s="21"/>
      <c r="C392" s="21"/>
      <c r="D392" s="21"/>
      <c r="E392" s="21"/>
      <c r="F392" s="21"/>
      <c r="G392" s="21"/>
      <c r="H392" s="21"/>
      <c r="I392" s="21"/>
      <c r="J392" s="21"/>
      <c r="K392" s="21"/>
      <c r="L392" s="21"/>
      <c r="M392" s="21"/>
      <c r="N392" s="21"/>
      <c r="O392" s="21"/>
      <c r="P392" s="21"/>
      <c r="Q392" s="21"/>
      <c r="R392" s="21"/>
      <c r="S392" s="21"/>
      <c r="T392" s="21"/>
      <c r="U392" s="21"/>
    </row>
    <row r="393" spans="1:21" ht="12.75">
      <c r="A393" s="21"/>
      <c r="B393" s="21"/>
      <c r="C393" s="21"/>
      <c r="D393" s="21"/>
      <c r="E393" s="21"/>
      <c r="F393" s="21"/>
      <c r="G393" s="21"/>
      <c r="H393" s="21"/>
      <c r="I393" s="21"/>
      <c r="J393" s="21"/>
      <c r="K393" s="21"/>
      <c r="L393" s="21"/>
      <c r="M393" s="21"/>
      <c r="N393" s="21"/>
      <c r="O393" s="21"/>
      <c r="P393" s="21"/>
      <c r="Q393" s="21"/>
      <c r="R393" s="21"/>
      <c r="S393" s="21"/>
      <c r="T393" s="21"/>
      <c r="U393" s="21"/>
    </row>
    <row r="394" spans="1:21" ht="12.75">
      <c r="A394" s="21"/>
      <c r="B394" s="21"/>
      <c r="C394" s="21"/>
      <c r="D394" s="21"/>
      <c r="E394" s="21"/>
      <c r="F394" s="21"/>
      <c r="G394" s="21"/>
      <c r="H394" s="21"/>
      <c r="I394" s="21"/>
      <c r="J394" s="21"/>
      <c r="K394" s="21"/>
      <c r="L394" s="21"/>
      <c r="M394" s="21"/>
      <c r="N394" s="21"/>
      <c r="O394" s="21"/>
      <c r="P394" s="21"/>
      <c r="Q394" s="21"/>
      <c r="R394" s="21"/>
      <c r="S394" s="21"/>
      <c r="T394" s="21"/>
      <c r="U394" s="21"/>
    </row>
    <row r="395" spans="1:21" ht="12.75">
      <c r="A395" s="21"/>
      <c r="B395" s="21"/>
      <c r="C395" s="21"/>
      <c r="D395" s="21"/>
      <c r="E395" s="21"/>
      <c r="F395" s="21"/>
      <c r="G395" s="21"/>
      <c r="H395" s="21"/>
      <c r="I395" s="21"/>
      <c r="J395" s="21"/>
      <c r="K395" s="21"/>
      <c r="L395" s="21"/>
      <c r="M395" s="21"/>
      <c r="N395" s="21"/>
      <c r="O395" s="21"/>
      <c r="P395" s="21"/>
      <c r="Q395" s="21"/>
      <c r="R395" s="21"/>
      <c r="S395" s="21"/>
      <c r="T395" s="21"/>
      <c r="U395" s="21"/>
    </row>
    <row r="396" spans="1:21" ht="12.75">
      <c r="A396" s="21"/>
      <c r="B396" s="21"/>
      <c r="C396" s="21"/>
      <c r="D396" s="21"/>
      <c r="E396" s="21"/>
      <c r="F396" s="21"/>
      <c r="G396" s="21"/>
      <c r="H396" s="21"/>
      <c r="I396" s="21"/>
      <c r="J396" s="21"/>
      <c r="K396" s="21"/>
      <c r="L396" s="21"/>
      <c r="M396" s="21"/>
      <c r="N396" s="21"/>
      <c r="O396" s="21"/>
      <c r="P396" s="21"/>
      <c r="Q396" s="21"/>
      <c r="R396" s="21"/>
      <c r="S396" s="21"/>
      <c r="T396" s="21"/>
      <c r="U396" s="21"/>
    </row>
    <row r="397" spans="1:21" ht="12.75">
      <c r="A397" s="21"/>
      <c r="B397" s="21"/>
      <c r="C397" s="21"/>
      <c r="D397" s="21"/>
      <c r="E397" s="21"/>
      <c r="F397" s="21"/>
      <c r="G397" s="21"/>
      <c r="H397" s="21"/>
      <c r="I397" s="21"/>
      <c r="J397" s="21"/>
      <c r="K397" s="21"/>
      <c r="L397" s="21"/>
      <c r="M397" s="21"/>
      <c r="N397" s="21"/>
      <c r="O397" s="21"/>
      <c r="P397" s="21"/>
      <c r="Q397" s="21"/>
      <c r="R397" s="21"/>
      <c r="S397" s="21"/>
      <c r="T397" s="21"/>
      <c r="U397" s="21"/>
    </row>
    <row r="398" spans="1:21" ht="12.75">
      <c r="A398" s="21"/>
      <c r="B398" s="21"/>
      <c r="C398" s="21"/>
      <c r="D398" s="21"/>
      <c r="E398" s="21"/>
      <c r="F398" s="21"/>
      <c r="G398" s="21"/>
      <c r="H398" s="21"/>
      <c r="I398" s="21"/>
      <c r="J398" s="21"/>
      <c r="K398" s="21"/>
      <c r="L398" s="21"/>
      <c r="M398" s="21"/>
      <c r="N398" s="21"/>
      <c r="O398" s="21"/>
      <c r="P398" s="21"/>
      <c r="Q398" s="21"/>
      <c r="R398" s="21"/>
      <c r="S398" s="21"/>
      <c r="T398" s="21"/>
      <c r="U398" s="21"/>
    </row>
    <row r="399" spans="1:21" ht="12.75">
      <c r="A399" s="21"/>
      <c r="B399" s="21"/>
      <c r="C399" s="21"/>
      <c r="D399" s="21"/>
      <c r="E399" s="21"/>
      <c r="F399" s="21"/>
      <c r="G399" s="21"/>
      <c r="H399" s="21"/>
      <c r="I399" s="21"/>
      <c r="J399" s="21"/>
      <c r="K399" s="21"/>
      <c r="L399" s="21"/>
      <c r="M399" s="21"/>
      <c r="N399" s="21"/>
      <c r="O399" s="21"/>
      <c r="P399" s="21"/>
      <c r="Q399" s="21"/>
      <c r="R399" s="21"/>
      <c r="S399" s="21"/>
      <c r="T399" s="21"/>
      <c r="U399" s="21"/>
    </row>
    <row r="400" spans="1:21" ht="12.75">
      <c r="A400" s="21"/>
      <c r="B400" s="21"/>
      <c r="C400" s="21"/>
      <c r="D400" s="21"/>
      <c r="E400" s="21"/>
      <c r="F400" s="21"/>
      <c r="G400" s="21"/>
      <c r="H400" s="21"/>
      <c r="I400" s="21"/>
      <c r="J400" s="21"/>
      <c r="K400" s="21"/>
      <c r="L400" s="21"/>
      <c r="M400" s="21"/>
      <c r="N400" s="21"/>
      <c r="O400" s="21"/>
      <c r="P400" s="21"/>
      <c r="Q400" s="21"/>
      <c r="R400" s="21"/>
      <c r="S400" s="21"/>
      <c r="T400" s="21"/>
      <c r="U400" s="21"/>
    </row>
    <row r="401" spans="1:21" ht="12.75">
      <c r="A401" s="21"/>
      <c r="B401" s="21"/>
      <c r="C401" s="21"/>
      <c r="D401" s="21"/>
      <c r="E401" s="21"/>
      <c r="F401" s="21"/>
      <c r="G401" s="21"/>
      <c r="H401" s="21"/>
      <c r="I401" s="21"/>
      <c r="J401" s="21"/>
      <c r="K401" s="21"/>
      <c r="L401" s="21"/>
      <c r="M401" s="21"/>
      <c r="N401" s="21"/>
      <c r="O401" s="21"/>
      <c r="P401" s="21"/>
      <c r="Q401" s="21"/>
      <c r="R401" s="21"/>
      <c r="S401" s="21"/>
      <c r="T401" s="21"/>
      <c r="U401" s="21"/>
    </row>
    <row r="402" spans="1:21" ht="12.75">
      <c r="A402" s="21"/>
      <c r="B402" s="21"/>
      <c r="C402" s="21"/>
      <c r="D402" s="21"/>
      <c r="E402" s="21"/>
      <c r="F402" s="21"/>
      <c r="G402" s="21"/>
      <c r="H402" s="21"/>
      <c r="I402" s="21"/>
      <c r="J402" s="21"/>
      <c r="K402" s="21"/>
      <c r="L402" s="21"/>
      <c r="M402" s="21"/>
      <c r="N402" s="21"/>
      <c r="O402" s="21"/>
      <c r="P402" s="21"/>
      <c r="Q402" s="21"/>
      <c r="R402" s="21"/>
      <c r="S402" s="21"/>
      <c r="T402" s="21"/>
      <c r="U402" s="21"/>
    </row>
    <row r="403" spans="1:21" ht="12.75">
      <c r="A403" s="21"/>
      <c r="B403" s="21"/>
      <c r="C403" s="21"/>
      <c r="D403" s="21"/>
      <c r="E403" s="21"/>
      <c r="F403" s="21"/>
      <c r="G403" s="21"/>
      <c r="H403" s="21"/>
      <c r="I403" s="21"/>
      <c r="J403" s="21"/>
      <c r="K403" s="21"/>
      <c r="L403" s="21"/>
      <c r="M403" s="21"/>
      <c r="N403" s="21"/>
      <c r="O403" s="21"/>
      <c r="P403" s="21"/>
      <c r="Q403" s="21"/>
      <c r="R403" s="21"/>
      <c r="S403" s="21"/>
      <c r="T403" s="21"/>
      <c r="U403" s="21"/>
    </row>
    <row r="404" spans="1:21" ht="12.75">
      <c r="A404" s="21"/>
      <c r="B404" s="21"/>
      <c r="C404" s="21"/>
      <c r="D404" s="21"/>
      <c r="E404" s="21"/>
      <c r="F404" s="21"/>
      <c r="G404" s="21"/>
      <c r="H404" s="21"/>
      <c r="I404" s="21"/>
      <c r="J404" s="21"/>
      <c r="K404" s="21"/>
      <c r="L404" s="21"/>
      <c r="M404" s="21"/>
      <c r="N404" s="21"/>
      <c r="O404" s="21"/>
      <c r="P404" s="21"/>
      <c r="Q404" s="21"/>
      <c r="R404" s="21"/>
      <c r="S404" s="21"/>
      <c r="T404" s="21"/>
      <c r="U404" s="21"/>
    </row>
    <row r="405" spans="1:21" ht="12.75">
      <c r="A405" s="21"/>
      <c r="B405" s="21"/>
      <c r="C405" s="21"/>
      <c r="D405" s="21"/>
      <c r="E405" s="21"/>
      <c r="F405" s="21"/>
      <c r="G405" s="21"/>
      <c r="H405" s="21"/>
      <c r="I405" s="21"/>
      <c r="J405" s="21"/>
      <c r="K405" s="21"/>
      <c r="L405" s="21"/>
      <c r="M405" s="21"/>
      <c r="N405" s="21"/>
      <c r="O405" s="21"/>
      <c r="P405" s="21"/>
      <c r="Q405" s="21"/>
      <c r="R405" s="21"/>
      <c r="S405" s="21"/>
      <c r="T405" s="21"/>
      <c r="U405" s="21"/>
    </row>
    <row r="406" spans="1:21" ht="12.75">
      <c r="A406" s="21"/>
      <c r="B406" s="21"/>
      <c r="C406" s="21"/>
      <c r="D406" s="21"/>
      <c r="E406" s="21"/>
      <c r="F406" s="21"/>
      <c r="G406" s="21"/>
      <c r="H406" s="21"/>
      <c r="I406" s="21"/>
      <c r="J406" s="21"/>
      <c r="K406" s="21"/>
      <c r="L406" s="21"/>
      <c r="M406" s="21"/>
      <c r="N406" s="21"/>
      <c r="O406" s="21"/>
      <c r="P406" s="21"/>
      <c r="Q406" s="21"/>
      <c r="R406" s="21"/>
      <c r="S406" s="21"/>
      <c r="T406" s="21"/>
      <c r="U406" s="21"/>
    </row>
    <row r="407" spans="1:21" ht="12.75">
      <c r="A407" s="21"/>
      <c r="B407" s="21"/>
      <c r="C407" s="21"/>
      <c r="D407" s="21"/>
      <c r="E407" s="21"/>
      <c r="F407" s="21"/>
      <c r="G407" s="21"/>
      <c r="H407" s="21"/>
      <c r="I407" s="21"/>
      <c r="J407" s="21"/>
      <c r="K407" s="21"/>
      <c r="L407" s="21"/>
      <c r="M407" s="21"/>
      <c r="N407" s="21"/>
      <c r="O407" s="21"/>
      <c r="P407" s="21"/>
      <c r="Q407" s="21"/>
      <c r="R407" s="21"/>
      <c r="S407" s="21"/>
      <c r="T407" s="21"/>
      <c r="U407" s="21"/>
    </row>
    <row r="408" spans="1:21" ht="12.75">
      <c r="A408" s="21"/>
      <c r="B408" s="21"/>
      <c r="C408" s="21"/>
      <c r="D408" s="21"/>
      <c r="E408" s="21"/>
      <c r="F408" s="21"/>
      <c r="G408" s="21"/>
      <c r="H408" s="21"/>
      <c r="I408" s="21"/>
      <c r="J408" s="21"/>
      <c r="K408" s="21"/>
      <c r="L408" s="21"/>
      <c r="M408" s="21"/>
      <c r="N408" s="21"/>
      <c r="O408" s="21"/>
      <c r="P408" s="21"/>
      <c r="Q408" s="21"/>
      <c r="R408" s="21"/>
      <c r="S408" s="21"/>
      <c r="T408" s="21"/>
      <c r="U408" s="21"/>
    </row>
    <row r="409" spans="1:21" ht="12.75">
      <c r="A409" s="21"/>
      <c r="B409" s="21"/>
      <c r="C409" s="21"/>
      <c r="D409" s="21"/>
      <c r="E409" s="21"/>
      <c r="F409" s="21"/>
      <c r="G409" s="21"/>
      <c r="H409" s="21"/>
      <c r="I409" s="21"/>
      <c r="J409" s="21"/>
      <c r="K409" s="21"/>
      <c r="L409" s="21"/>
      <c r="M409" s="21"/>
      <c r="N409" s="21"/>
      <c r="O409" s="21"/>
      <c r="P409" s="21"/>
      <c r="Q409" s="21"/>
      <c r="R409" s="21"/>
      <c r="S409" s="21"/>
      <c r="T409" s="21"/>
      <c r="U409" s="21"/>
    </row>
    <row r="410" spans="1:21" ht="12.75">
      <c r="A410" s="21"/>
      <c r="B410" s="21"/>
      <c r="C410" s="21"/>
      <c r="D410" s="21"/>
      <c r="E410" s="21"/>
      <c r="F410" s="21"/>
      <c r="G410" s="21"/>
      <c r="H410" s="21"/>
      <c r="I410" s="21"/>
      <c r="J410" s="21"/>
      <c r="K410" s="21"/>
      <c r="L410" s="21"/>
      <c r="M410" s="21"/>
      <c r="N410" s="21"/>
      <c r="O410" s="21"/>
      <c r="P410" s="21"/>
      <c r="Q410" s="21"/>
      <c r="R410" s="21"/>
      <c r="S410" s="21"/>
      <c r="T410" s="21"/>
      <c r="U410" s="21"/>
    </row>
    <row r="411" spans="1:21" ht="12.75">
      <c r="A411" s="21"/>
      <c r="B411" s="21"/>
      <c r="C411" s="21"/>
      <c r="D411" s="21"/>
      <c r="E411" s="21"/>
      <c r="F411" s="21"/>
      <c r="G411" s="21"/>
      <c r="H411" s="21"/>
      <c r="I411" s="21"/>
      <c r="J411" s="21"/>
      <c r="K411" s="21"/>
      <c r="L411" s="21"/>
      <c r="M411" s="21"/>
      <c r="N411" s="21"/>
      <c r="O411" s="21"/>
      <c r="P411" s="21"/>
      <c r="Q411" s="21"/>
      <c r="R411" s="21"/>
      <c r="S411" s="21"/>
      <c r="T411" s="21"/>
      <c r="U411" s="21"/>
    </row>
    <row r="412" spans="1:21" ht="12.75">
      <c r="A412" s="21"/>
      <c r="B412" s="21"/>
      <c r="C412" s="21"/>
      <c r="D412" s="21"/>
      <c r="E412" s="21"/>
      <c r="F412" s="21"/>
      <c r="G412" s="21"/>
      <c r="H412" s="21"/>
      <c r="I412" s="21"/>
      <c r="J412" s="21"/>
      <c r="K412" s="21"/>
      <c r="L412" s="21"/>
      <c r="M412" s="21"/>
      <c r="N412" s="21"/>
      <c r="O412" s="21"/>
      <c r="P412" s="21"/>
      <c r="Q412" s="21"/>
      <c r="R412" s="21"/>
      <c r="S412" s="21"/>
      <c r="T412" s="21"/>
      <c r="U412" s="21"/>
    </row>
    <row r="413" spans="1:21" ht="12.75">
      <c r="A413" s="21"/>
      <c r="B413" s="21"/>
      <c r="C413" s="21"/>
      <c r="D413" s="21"/>
      <c r="E413" s="21"/>
      <c r="F413" s="21"/>
      <c r="G413" s="21"/>
      <c r="H413" s="21"/>
      <c r="I413" s="21"/>
      <c r="J413" s="21"/>
      <c r="K413" s="21"/>
      <c r="L413" s="21"/>
      <c r="M413" s="21"/>
      <c r="N413" s="21"/>
      <c r="O413" s="21"/>
      <c r="P413" s="21"/>
      <c r="Q413" s="21"/>
      <c r="R413" s="21"/>
      <c r="S413" s="21"/>
      <c r="T413" s="21"/>
      <c r="U413" s="21"/>
    </row>
    <row r="414" spans="1:21" ht="12.75">
      <c r="A414" s="21"/>
      <c r="B414" s="21"/>
      <c r="C414" s="21"/>
      <c r="D414" s="21"/>
      <c r="E414" s="21"/>
      <c r="F414" s="21"/>
      <c r="G414" s="21"/>
      <c r="H414" s="21"/>
      <c r="I414" s="21"/>
      <c r="J414" s="21"/>
      <c r="K414" s="21"/>
      <c r="L414" s="21"/>
      <c r="M414" s="21"/>
      <c r="N414" s="21"/>
      <c r="O414" s="21"/>
      <c r="P414" s="21"/>
      <c r="Q414" s="21"/>
      <c r="R414" s="21"/>
      <c r="S414" s="21"/>
      <c r="T414" s="21"/>
      <c r="U414" s="21"/>
    </row>
    <row r="415" spans="1:21" ht="12.75">
      <c r="A415" s="21"/>
      <c r="B415" s="21"/>
      <c r="C415" s="21"/>
      <c r="D415" s="21"/>
      <c r="E415" s="21"/>
      <c r="F415" s="21"/>
      <c r="G415" s="21"/>
      <c r="H415" s="21"/>
      <c r="I415" s="21"/>
      <c r="J415" s="21"/>
      <c r="K415" s="21"/>
      <c r="L415" s="21"/>
      <c r="M415" s="21"/>
      <c r="N415" s="21"/>
      <c r="O415" s="21"/>
      <c r="P415" s="21"/>
      <c r="Q415" s="21"/>
      <c r="R415" s="21"/>
      <c r="S415" s="21"/>
      <c r="T415" s="21"/>
      <c r="U415" s="21"/>
    </row>
    <row r="416" spans="1:21" ht="12.75">
      <c r="A416" s="21"/>
      <c r="B416" s="21"/>
      <c r="C416" s="21"/>
      <c r="D416" s="21"/>
      <c r="E416" s="21"/>
      <c r="F416" s="21"/>
      <c r="G416" s="21"/>
      <c r="H416" s="21"/>
      <c r="I416" s="21"/>
      <c r="J416" s="21"/>
      <c r="K416" s="21"/>
      <c r="L416" s="21"/>
      <c r="M416" s="21"/>
      <c r="N416" s="21"/>
      <c r="O416" s="21"/>
      <c r="P416" s="21"/>
      <c r="Q416" s="21"/>
      <c r="R416" s="21"/>
      <c r="S416" s="21"/>
      <c r="T416" s="21"/>
      <c r="U416" s="21"/>
    </row>
    <row r="417" spans="1:21" ht="12.75">
      <c r="A417" s="21"/>
      <c r="B417" s="21"/>
      <c r="C417" s="21"/>
      <c r="D417" s="21"/>
      <c r="E417" s="21"/>
      <c r="F417" s="21"/>
      <c r="G417" s="21"/>
      <c r="H417" s="21"/>
      <c r="I417" s="21"/>
      <c r="J417" s="21"/>
      <c r="K417" s="21"/>
      <c r="L417" s="21"/>
      <c r="M417" s="21"/>
      <c r="N417" s="21"/>
      <c r="O417" s="21"/>
      <c r="P417" s="21"/>
      <c r="Q417" s="21"/>
      <c r="R417" s="21"/>
      <c r="S417" s="21"/>
      <c r="T417" s="21"/>
      <c r="U417" s="21"/>
    </row>
    <row r="418" spans="1:21" ht="12.75">
      <c r="A418" s="21"/>
      <c r="B418" s="21"/>
      <c r="C418" s="21"/>
      <c r="D418" s="21"/>
      <c r="E418" s="21"/>
      <c r="F418" s="21"/>
      <c r="G418" s="21"/>
      <c r="H418" s="21"/>
      <c r="I418" s="21"/>
      <c r="J418" s="21"/>
      <c r="K418" s="21"/>
      <c r="L418" s="21"/>
      <c r="M418" s="21"/>
      <c r="N418" s="21"/>
      <c r="O418" s="21"/>
      <c r="P418" s="21"/>
      <c r="Q418" s="21"/>
      <c r="R418" s="21"/>
      <c r="S418" s="21"/>
      <c r="T418" s="21"/>
      <c r="U418" s="21"/>
    </row>
    <row r="419" spans="1:21" ht="12.75">
      <c r="A419" s="21"/>
      <c r="B419" s="21"/>
      <c r="C419" s="21"/>
      <c r="D419" s="21"/>
      <c r="E419" s="21"/>
      <c r="F419" s="21"/>
      <c r="G419" s="21"/>
      <c r="H419" s="21"/>
      <c r="I419" s="21"/>
      <c r="J419" s="21"/>
      <c r="K419" s="21"/>
      <c r="L419" s="21"/>
      <c r="M419" s="21"/>
      <c r="N419" s="21"/>
      <c r="O419" s="21"/>
      <c r="P419" s="21"/>
      <c r="Q419" s="21"/>
      <c r="R419" s="21"/>
      <c r="S419" s="21"/>
      <c r="T419" s="21"/>
      <c r="U419" s="21"/>
    </row>
    <row r="420" spans="1:21" ht="12.75">
      <c r="A420" s="21"/>
      <c r="B420" s="21"/>
      <c r="C420" s="21"/>
      <c r="D420" s="21"/>
      <c r="E420" s="21"/>
      <c r="F420" s="21"/>
      <c r="G420" s="21"/>
      <c r="H420" s="21"/>
      <c r="I420" s="21"/>
      <c r="J420" s="21"/>
      <c r="K420" s="21"/>
      <c r="L420" s="21"/>
      <c r="M420" s="21"/>
      <c r="N420" s="21"/>
      <c r="O420" s="21"/>
      <c r="P420" s="21"/>
      <c r="Q420" s="21"/>
      <c r="R420" s="21"/>
      <c r="S420" s="21"/>
      <c r="T420" s="21"/>
      <c r="U420" s="21"/>
    </row>
    <row r="421" spans="1:21" ht="12.75">
      <c r="A421" s="21"/>
      <c r="B421" s="21"/>
      <c r="C421" s="21"/>
      <c r="D421" s="21"/>
      <c r="E421" s="21"/>
      <c r="F421" s="21"/>
      <c r="G421" s="21"/>
      <c r="H421" s="21"/>
      <c r="I421" s="21"/>
      <c r="J421" s="21"/>
      <c r="K421" s="21"/>
      <c r="L421" s="21"/>
      <c r="M421" s="21"/>
      <c r="N421" s="21"/>
      <c r="O421" s="21"/>
      <c r="P421" s="21"/>
      <c r="Q421" s="21"/>
      <c r="R421" s="21"/>
      <c r="S421" s="21"/>
      <c r="T421" s="21"/>
      <c r="U421" s="21"/>
    </row>
    <row r="422" spans="1:21" ht="12.75">
      <c r="A422" s="21"/>
      <c r="B422" s="21"/>
      <c r="C422" s="21"/>
      <c r="D422" s="21"/>
      <c r="E422" s="21"/>
      <c r="F422" s="21"/>
      <c r="G422" s="21"/>
      <c r="H422" s="21"/>
      <c r="I422" s="21"/>
      <c r="J422" s="21"/>
      <c r="K422" s="21"/>
      <c r="L422" s="21"/>
      <c r="M422" s="21"/>
      <c r="N422" s="21"/>
      <c r="O422" s="21"/>
      <c r="P422" s="21"/>
      <c r="Q422" s="21"/>
      <c r="R422" s="21"/>
      <c r="S422" s="21"/>
      <c r="T422" s="21"/>
      <c r="U422" s="21"/>
    </row>
    <row r="423" spans="1:21" ht="12.75">
      <c r="A423" s="21"/>
      <c r="B423" s="21"/>
      <c r="C423" s="21"/>
      <c r="D423" s="21"/>
      <c r="E423" s="21"/>
      <c r="F423" s="21"/>
      <c r="G423" s="21"/>
      <c r="H423" s="21"/>
      <c r="I423" s="21"/>
      <c r="J423" s="21"/>
      <c r="K423" s="21"/>
      <c r="L423" s="21"/>
      <c r="M423" s="21"/>
      <c r="N423" s="21"/>
      <c r="O423" s="21"/>
      <c r="P423" s="21"/>
      <c r="Q423" s="21"/>
      <c r="R423" s="21"/>
      <c r="S423" s="21"/>
      <c r="T423" s="21"/>
      <c r="U423" s="21"/>
    </row>
    <row r="424" spans="1:21" ht="12.75">
      <c r="A424" s="21"/>
      <c r="B424" s="21"/>
      <c r="C424" s="21"/>
      <c r="D424" s="21"/>
      <c r="E424" s="21"/>
      <c r="F424" s="21"/>
      <c r="G424" s="21"/>
      <c r="H424" s="21"/>
      <c r="I424" s="21"/>
      <c r="J424" s="21"/>
      <c r="K424" s="21"/>
      <c r="L424" s="21"/>
      <c r="M424" s="21"/>
      <c r="N424" s="21"/>
      <c r="O424" s="21"/>
      <c r="P424" s="21"/>
      <c r="Q424" s="21"/>
      <c r="R424" s="21"/>
      <c r="S424" s="21"/>
      <c r="T424" s="21"/>
      <c r="U424" s="21"/>
    </row>
    <row r="425" spans="1:21" ht="12.75">
      <c r="A425" s="21"/>
      <c r="B425" s="21"/>
      <c r="C425" s="21"/>
      <c r="D425" s="21"/>
      <c r="E425" s="21"/>
      <c r="F425" s="21"/>
      <c r="G425" s="21"/>
      <c r="H425" s="21"/>
      <c r="I425" s="21"/>
      <c r="J425" s="21"/>
      <c r="K425" s="21"/>
      <c r="L425" s="21"/>
      <c r="M425" s="21"/>
      <c r="N425" s="21"/>
      <c r="O425" s="21"/>
      <c r="P425" s="21"/>
      <c r="Q425" s="21"/>
      <c r="R425" s="21"/>
      <c r="S425" s="21"/>
      <c r="T425" s="21"/>
      <c r="U425" s="21"/>
    </row>
    <row r="426" spans="1:21" ht="12.75">
      <c r="A426" s="21"/>
      <c r="B426" s="21"/>
      <c r="C426" s="21"/>
      <c r="D426" s="21"/>
      <c r="E426" s="21"/>
      <c r="F426" s="21"/>
      <c r="G426" s="21"/>
      <c r="H426" s="21"/>
      <c r="I426" s="21"/>
      <c r="J426" s="21"/>
      <c r="K426" s="21"/>
      <c r="L426" s="21"/>
      <c r="M426" s="21"/>
      <c r="N426" s="21"/>
      <c r="O426" s="21"/>
      <c r="P426" s="21"/>
      <c r="Q426" s="21"/>
      <c r="R426" s="21"/>
      <c r="S426" s="21"/>
      <c r="T426" s="21"/>
      <c r="U426" s="21"/>
    </row>
    <row r="427" spans="1:21" ht="12.75">
      <c r="A427" s="21"/>
      <c r="B427" s="21"/>
      <c r="C427" s="21"/>
      <c r="D427" s="21"/>
      <c r="E427" s="21"/>
      <c r="F427" s="21"/>
      <c r="G427" s="21"/>
      <c r="H427" s="21"/>
      <c r="I427" s="21"/>
      <c r="J427" s="21"/>
      <c r="K427" s="21"/>
      <c r="L427" s="21"/>
      <c r="M427" s="21"/>
      <c r="N427" s="21"/>
      <c r="O427" s="21"/>
      <c r="P427" s="21"/>
      <c r="Q427" s="21"/>
      <c r="R427" s="21"/>
      <c r="S427" s="21"/>
      <c r="T427" s="21"/>
      <c r="U427" s="21"/>
    </row>
    <row r="428" spans="1:21" ht="12.75">
      <c r="A428" s="21"/>
      <c r="B428" s="21"/>
      <c r="C428" s="21"/>
      <c r="D428" s="21"/>
      <c r="E428" s="21"/>
      <c r="F428" s="21"/>
      <c r="G428" s="21"/>
      <c r="H428" s="21"/>
      <c r="I428" s="21"/>
      <c r="J428" s="21"/>
      <c r="K428" s="21"/>
      <c r="L428" s="21"/>
      <c r="M428" s="21"/>
      <c r="N428" s="21"/>
      <c r="O428" s="21"/>
      <c r="P428" s="21"/>
      <c r="Q428" s="21"/>
      <c r="R428" s="21"/>
      <c r="S428" s="21"/>
      <c r="T428" s="21"/>
      <c r="U428" s="21"/>
    </row>
    <row r="429" spans="1:21" ht="12.75">
      <c r="A429" s="21"/>
      <c r="B429" s="21"/>
      <c r="C429" s="21"/>
      <c r="D429" s="21"/>
      <c r="E429" s="21"/>
      <c r="F429" s="21"/>
      <c r="G429" s="21"/>
      <c r="H429" s="21"/>
      <c r="I429" s="21"/>
      <c r="J429" s="21"/>
      <c r="K429" s="21"/>
      <c r="L429" s="21"/>
      <c r="M429" s="21"/>
      <c r="N429" s="21"/>
      <c r="O429" s="21"/>
      <c r="P429" s="21"/>
      <c r="Q429" s="21"/>
      <c r="R429" s="21"/>
      <c r="S429" s="21"/>
      <c r="T429" s="21"/>
      <c r="U429" s="21"/>
    </row>
    <row r="430" spans="1:21" ht="12.75">
      <c r="A430" s="21"/>
      <c r="B430" s="21"/>
      <c r="C430" s="21"/>
      <c r="D430" s="21"/>
      <c r="E430" s="21"/>
      <c r="F430" s="21"/>
      <c r="G430" s="21"/>
      <c r="H430" s="21"/>
      <c r="I430" s="21"/>
      <c r="J430" s="21"/>
      <c r="K430" s="21"/>
      <c r="L430" s="21"/>
      <c r="M430" s="21"/>
      <c r="N430" s="21"/>
      <c r="O430" s="21"/>
      <c r="P430" s="21"/>
      <c r="Q430" s="21"/>
      <c r="R430" s="21"/>
      <c r="S430" s="21"/>
      <c r="T430" s="21"/>
      <c r="U430" s="21"/>
    </row>
    <row r="431" spans="1:21" ht="12.75">
      <c r="A431" s="21"/>
      <c r="B431" s="21"/>
      <c r="C431" s="21"/>
      <c r="D431" s="21"/>
      <c r="E431" s="21"/>
      <c r="F431" s="21"/>
      <c r="G431" s="21"/>
      <c r="H431" s="21"/>
      <c r="I431" s="21"/>
      <c r="J431" s="21"/>
      <c r="K431" s="21"/>
      <c r="L431" s="21"/>
      <c r="M431" s="21"/>
      <c r="N431" s="21"/>
      <c r="O431" s="21"/>
      <c r="P431" s="21"/>
      <c r="Q431" s="21"/>
      <c r="R431" s="21"/>
      <c r="S431" s="21"/>
      <c r="T431" s="21"/>
      <c r="U431" s="21"/>
    </row>
    <row r="432" spans="1:21" ht="12.75">
      <c r="A432" s="21"/>
      <c r="B432" s="21"/>
      <c r="C432" s="21"/>
      <c r="D432" s="21"/>
      <c r="E432" s="21"/>
      <c r="F432" s="21"/>
      <c r="G432" s="21"/>
      <c r="H432" s="21"/>
      <c r="I432" s="21"/>
      <c r="J432" s="21"/>
      <c r="K432" s="21"/>
      <c r="L432" s="21"/>
      <c r="M432" s="21"/>
      <c r="N432" s="21"/>
      <c r="O432" s="21"/>
      <c r="P432" s="21"/>
      <c r="Q432" s="21"/>
      <c r="R432" s="21"/>
      <c r="S432" s="21"/>
      <c r="T432" s="21"/>
      <c r="U432" s="21"/>
    </row>
    <row r="433" spans="1:21" ht="12.75">
      <c r="A433" s="21"/>
      <c r="B433" s="21"/>
      <c r="C433" s="21"/>
      <c r="D433" s="21"/>
      <c r="E433" s="21"/>
      <c r="F433" s="21"/>
      <c r="G433" s="21"/>
      <c r="H433" s="21"/>
      <c r="I433" s="21"/>
      <c r="J433" s="21"/>
      <c r="K433" s="21"/>
      <c r="L433" s="21"/>
      <c r="M433" s="21"/>
      <c r="N433" s="21"/>
      <c r="O433" s="21"/>
      <c r="P433" s="21"/>
      <c r="Q433" s="21"/>
      <c r="R433" s="21"/>
      <c r="S433" s="21"/>
      <c r="T433" s="21"/>
      <c r="U433" s="21"/>
    </row>
    <row r="434" spans="1:21" ht="12.75">
      <c r="A434" s="21"/>
      <c r="B434" s="21"/>
      <c r="C434" s="21"/>
      <c r="D434" s="21"/>
      <c r="E434" s="21"/>
      <c r="F434" s="21"/>
      <c r="G434" s="21"/>
      <c r="H434" s="21"/>
      <c r="I434" s="21"/>
      <c r="J434" s="21"/>
      <c r="K434" s="21"/>
      <c r="L434" s="21"/>
      <c r="M434" s="21"/>
      <c r="N434" s="21"/>
      <c r="O434" s="21"/>
      <c r="P434" s="21"/>
      <c r="Q434" s="21"/>
      <c r="R434" s="21"/>
      <c r="S434" s="21"/>
      <c r="T434" s="21"/>
      <c r="U434" s="21"/>
    </row>
    <row r="435" spans="1:21" ht="12.75">
      <c r="A435" s="21"/>
      <c r="B435" s="21"/>
      <c r="C435" s="21"/>
      <c r="D435" s="21"/>
      <c r="E435" s="21"/>
      <c r="F435" s="21"/>
      <c r="G435" s="21"/>
      <c r="H435" s="21"/>
      <c r="I435" s="21"/>
      <c r="J435" s="21"/>
      <c r="K435" s="21"/>
      <c r="L435" s="21"/>
      <c r="M435" s="21"/>
      <c r="N435" s="21"/>
      <c r="O435" s="21"/>
      <c r="P435" s="21"/>
      <c r="Q435" s="21"/>
      <c r="R435" s="21"/>
      <c r="S435" s="21"/>
      <c r="T435" s="21"/>
      <c r="U435" s="21"/>
    </row>
    <row r="436" spans="1:21" ht="12.75">
      <c r="A436" s="21"/>
      <c r="B436" s="21"/>
      <c r="C436" s="21"/>
      <c r="D436" s="21"/>
      <c r="E436" s="21"/>
      <c r="F436" s="21"/>
      <c r="G436" s="21"/>
      <c r="H436" s="21"/>
      <c r="I436" s="21"/>
      <c r="J436" s="21"/>
      <c r="K436" s="21"/>
      <c r="L436" s="21"/>
      <c r="M436" s="21"/>
      <c r="N436" s="21"/>
      <c r="O436" s="21"/>
      <c r="P436" s="21"/>
      <c r="Q436" s="21"/>
      <c r="R436" s="21"/>
      <c r="S436" s="21"/>
      <c r="T436" s="21"/>
      <c r="U436" s="21"/>
    </row>
    <row r="437" spans="1:21" ht="12.75">
      <c r="A437" s="21"/>
      <c r="B437" s="21"/>
      <c r="C437" s="21"/>
      <c r="D437" s="21"/>
      <c r="E437" s="21"/>
      <c r="F437" s="21"/>
      <c r="G437" s="21"/>
      <c r="H437" s="21"/>
      <c r="I437" s="21"/>
      <c r="J437" s="21"/>
      <c r="K437" s="21"/>
      <c r="L437" s="21"/>
      <c r="M437" s="21"/>
      <c r="N437" s="21"/>
      <c r="O437" s="21"/>
      <c r="P437" s="21"/>
      <c r="Q437" s="21"/>
      <c r="R437" s="21"/>
      <c r="S437" s="21"/>
      <c r="T437" s="21"/>
      <c r="U437" s="21"/>
    </row>
    <row r="438" spans="1:21" ht="12.75">
      <c r="A438" s="21"/>
      <c r="B438" s="21"/>
      <c r="C438" s="21"/>
      <c r="D438" s="21"/>
      <c r="E438" s="21"/>
      <c r="F438" s="21"/>
      <c r="G438" s="21"/>
      <c r="H438" s="21"/>
      <c r="I438" s="21"/>
      <c r="J438" s="21"/>
      <c r="K438" s="21"/>
      <c r="L438" s="21"/>
      <c r="M438" s="21"/>
      <c r="N438" s="21"/>
      <c r="O438" s="21"/>
      <c r="P438" s="21"/>
      <c r="Q438" s="21"/>
      <c r="R438" s="21"/>
      <c r="S438" s="21"/>
      <c r="T438" s="21"/>
      <c r="U438" s="21"/>
    </row>
    <row r="439" spans="1:21" ht="12.75">
      <c r="A439" s="21"/>
      <c r="B439" s="21"/>
      <c r="C439" s="21"/>
      <c r="D439" s="21"/>
      <c r="E439" s="21"/>
      <c r="F439" s="21"/>
      <c r="G439" s="21"/>
      <c r="H439" s="21"/>
      <c r="I439" s="21"/>
      <c r="J439" s="21"/>
      <c r="K439" s="21"/>
      <c r="L439" s="21"/>
      <c r="M439" s="21"/>
      <c r="N439" s="21"/>
      <c r="O439" s="21"/>
      <c r="P439" s="21"/>
      <c r="Q439" s="21"/>
      <c r="R439" s="21"/>
      <c r="S439" s="21"/>
      <c r="T439" s="21"/>
      <c r="U439" s="21"/>
    </row>
    <row r="440" spans="1:21" ht="12.75">
      <c r="A440" s="21"/>
      <c r="B440" s="21"/>
      <c r="C440" s="21"/>
      <c r="D440" s="21"/>
      <c r="E440" s="21"/>
      <c r="F440" s="21"/>
      <c r="G440" s="21"/>
      <c r="H440" s="21"/>
      <c r="I440" s="21"/>
      <c r="J440" s="21"/>
      <c r="K440" s="21"/>
      <c r="L440" s="21"/>
      <c r="M440" s="21"/>
      <c r="N440" s="21"/>
      <c r="O440" s="21"/>
      <c r="P440" s="21"/>
      <c r="Q440" s="21"/>
      <c r="R440" s="21"/>
      <c r="S440" s="21"/>
      <c r="T440" s="21"/>
      <c r="U440" s="21"/>
    </row>
    <row r="441" spans="1:21" ht="12.75">
      <c r="A441" s="21"/>
      <c r="B441" s="21"/>
      <c r="C441" s="21"/>
      <c r="D441" s="21"/>
      <c r="E441" s="21"/>
      <c r="F441" s="21"/>
      <c r="G441" s="21"/>
      <c r="H441" s="21"/>
      <c r="I441" s="21"/>
      <c r="J441" s="21"/>
      <c r="K441" s="21"/>
      <c r="L441" s="21"/>
      <c r="M441" s="21"/>
      <c r="N441" s="21"/>
      <c r="O441" s="21"/>
      <c r="P441" s="21"/>
      <c r="Q441" s="21"/>
      <c r="R441" s="21"/>
      <c r="S441" s="21"/>
      <c r="T441" s="21"/>
      <c r="U441" s="21"/>
    </row>
    <row r="442" spans="1:21" ht="12.75">
      <c r="A442" s="21"/>
      <c r="B442" s="21"/>
      <c r="C442" s="21"/>
      <c r="D442" s="21"/>
      <c r="E442" s="21"/>
      <c r="F442" s="21"/>
      <c r="G442" s="21"/>
      <c r="H442" s="21"/>
      <c r="I442" s="21"/>
      <c r="J442" s="21"/>
      <c r="K442" s="21"/>
      <c r="L442" s="21"/>
      <c r="M442" s="21"/>
      <c r="N442" s="21"/>
      <c r="O442" s="21"/>
      <c r="P442" s="21"/>
      <c r="Q442" s="21"/>
      <c r="R442" s="21"/>
      <c r="S442" s="21"/>
      <c r="T442" s="21"/>
      <c r="U442" s="21"/>
    </row>
    <row r="443" spans="1:21" ht="12.75">
      <c r="A443" s="21"/>
      <c r="B443" s="21"/>
      <c r="C443" s="21"/>
      <c r="D443" s="21"/>
      <c r="E443" s="21"/>
      <c r="F443" s="21"/>
      <c r="G443" s="21"/>
      <c r="H443" s="21"/>
      <c r="I443" s="21"/>
      <c r="J443" s="21"/>
      <c r="K443" s="21"/>
      <c r="L443" s="21"/>
      <c r="M443" s="21"/>
      <c r="N443" s="21"/>
      <c r="O443" s="21"/>
      <c r="P443" s="21"/>
      <c r="Q443" s="21"/>
      <c r="R443" s="21"/>
      <c r="S443" s="21"/>
      <c r="T443" s="21"/>
      <c r="U443" s="21"/>
    </row>
    <row r="444" spans="1:21" ht="12.75">
      <c r="A444" s="21"/>
      <c r="B444" s="21"/>
      <c r="C444" s="21"/>
      <c r="D444" s="21"/>
      <c r="E444" s="21"/>
      <c r="F444" s="21"/>
      <c r="G444" s="21"/>
      <c r="H444" s="21"/>
      <c r="I444" s="21"/>
      <c r="J444" s="21"/>
      <c r="K444" s="21"/>
      <c r="L444" s="21"/>
      <c r="M444" s="21"/>
      <c r="N444" s="21"/>
      <c r="O444" s="21"/>
      <c r="P444" s="21"/>
      <c r="Q444" s="21"/>
      <c r="R444" s="21"/>
      <c r="S444" s="21"/>
      <c r="T444" s="21"/>
      <c r="U444" s="21"/>
    </row>
    <row r="445" spans="1:21" ht="12.75">
      <c r="A445" s="21"/>
      <c r="B445" s="21"/>
      <c r="C445" s="21"/>
      <c r="D445" s="21"/>
      <c r="E445" s="21"/>
      <c r="F445" s="21"/>
      <c r="G445" s="21"/>
      <c r="H445" s="21"/>
      <c r="I445" s="21"/>
      <c r="J445" s="21"/>
      <c r="K445" s="21"/>
      <c r="L445" s="21"/>
      <c r="M445" s="21"/>
      <c r="N445" s="21"/>
      <c r="O445" s="21"/>
      <c r="P445" s="21"/>
      <c r="Q445" s="21"/>
      <c r="R445" s="21"/>
      <c r="S445" s="21"/>
      <c r="T445" s="21"/>
      <c r="U445" s="21"/>
    </row>
    <row r="446" spans="1:21" ht="12.75">
      <c r="A446" s="21"/>
      <c r="B446" s="21"/>
      <c r="C446" s="21"/>
      <c r="D446" s="21"/>
      <c r="E446" s="21"/>
      <c r="F446" s="21"/>
      <c r="G446" s="21"/>
      <c r="H446" s="21"/>
      <c r="I446" s="21"/>
      <c r="J446" s="21"/>
      <c r="K446" s="21"/>
      <c r="L446" s="21"/>
      <c r="M446" s="21"/>
      <c r="N446" s="21"/>
      <c r="O446" s="21"/>
      <c r="P446" s="21"/>
      <c r="Q446" s="21"/>
      <c r="R446" s="21"/>
      <c r="S446" s="21"/>
      <c r="T446" s="21"/>
      <c r="U446" s="21"/>
    </row>
    <row r="447" spans="1:21" ht="12.75">
      <c r="A447" s="21"/>
      <c r="B447" s="21"/>
      <c r="C447" s="21"/>
      <c r="D447" s="21"/>
      <c r="E447" s="21"/>
      <c r="F447" s="21"/>
      <c r="G447" s="21"/>
      <c r="H447" s="21"/>
      <c r="I447" s="21"/>
      <c r="J447" s="21"/>
      <c r="K447" s="21"/>
      <c r="L447" s="21"/>
      <c r="M447" s="21"/>
      <c r="N447" s="21"/>
      <c r="O447" s="21"/>
      <c r="P447" s="21"/>
      <c r="Q447" s="21"/>
      <c r="R447" s="21"/>
      <c r="S447" s="21"/>
      <c r="T447" s="21"/>
      <c r="U447" s="21"/>
    </row>
    <row r="448" spans="1:21" ht="12.75">
      <c r="A448" s="21"/>
      <c r="B448" s="21"/>
      <c r="C448" s="21"/>
      <c r="D448" s="21"/>
      <c r="E448" s="21"/>
      <c r="F448" s="21"/>
      <c r="G448" s="21"/>
      <c r="H448" s="21"/>
      <c r="I448" s="21"/>
      <c r="J448" s="21"/>
      <c r="K448" s="21"/>
      <c r="L448" s="21"/>
      <c r="M448" s="21"/>
      <c r="N448" s="21"/>
      <c r="O448" s="21"/>
      <c r="P448" s="21"/>
      <c r="Q448" s="21"/>
      <c r="R448" s="21"/>
      <c r="S448" s="21"/>
      <c r="T448" s="21"/>
      <c r="U448" s="21"/>
    </row>
    <row r="449" spans="1:21" ht="12.75">
      <c r="A449" s="21"/>
      <c r="B449" s="21"/>
      <c r="C449" s="21"/>
      <c r="D449" s="21"/>
      <c r="E449" s="21"/>
      <c r="F449" s="21"/>
      <c r="G449" s="21"/>
      <c r="H449" s="21"/>
      <c r="I449" s="21"/>
      <c r="J449" s="21"/>
      <c r="K449" s="21"/>
      <c r="L449" s="21"/>
      <c r="M449" s="21"/>
      <c r="N449" s="21"/>
      <c r="O449" s="21"/>
      <c r="P449" s="21"/>
      <c r="Q449" s="21"/>
      <c r="R449" s="21"/>
      <c r="S449" s="21"/>
      <c r="T449" s="21"/>
      <c r="U449" s="21"/>
    </row>
    <row r="450" spans="1:21" ht="12.75">
      <c r="A450" s="21"/>
      <c r="B450" s="21"/>
      <c r="C450" s="21"/>
      <c r="D450" s="21"/>
      <c r="E450" s="21"/>
      <c r="F450" s="21"/>
      <c r="G450" s="21"/>
      <c r="H450" s="21"/>
      <c r="I450" s="21"/>
      <c r="J450" s="21"/>
      <c r="K450" s="21"/>
      <c r="L450" s="21"/>
      <c r="M450" s="21"/>
      <c r="N450" s="21"/>
      <c r="O450" s="21"/>
      <c r="P450" s="21"/>
      <c r="Q450" s="21"/>
      <c r="R450" s="21"/>
      <c r="S450" s="21"/>
      <c r="T450" s="21"/>
      <c r="U450" s="21"/>
    </row>
    <row r="451" spans="1:21" ht="12.75">
      <c r="A451" s="21"/>
      <c r="B451" s="21"/>
      <c r="C451" s="21"/>
      <c r="D451" s="21"/>
      <c r="E451" s="21"/>
      <c r="F451" s="21"/>
      <c r="G451" s="21"/>
      <c r="H451" s="21"/>
      <c r="I451" s="21"/>
      <c r="J451" s="21"/>
      <c r="K451" s="21"/>
      <c r="L451" s="21"/>
      <c r="M451" s="21"/>
      <c r="N451" s="21"/>
      <c r="O451" s="21"/>
      <c r="P451" s="21"/>
      <c r="Q451" s="21"/>
      <c r="R451" s="21"/>
      <c r="S451" s="21"/>
      <c r="T451" s="21"/>
      <c r="U451" s="21"/>
    </row>
    <row r="452" spans="1:21" ht="12.75">
      <c r="A452" s="21"/>
      <c r="B452" s="21"/>
      <c r="C452" s="21"/>
      <c r="D452" s="21"/>
      <c r="E452" s="21"/>
      <c r="F452" s="21"/>
      <c r="G452" s="21"/>
      <c r="H452" s="21"/>
      <c r="I452" s="21"/>
      <c r="J452" s="21"/>
      <c r="K452" s="21"/>
      <c r="L452" s="21"/>
      <c r="M452" s="21"/>
      <c r="N452" s="21"/>
      <c r="O452" s="21"/>
      <c r="P452" s="21"/>
      <c r="Q452" s="21"/>
      <c r="R452" s="21"/>
      <c r="S452" s="21"/>
      <c r="T452" s="21"/>
      <c r="U452" s="21"/>
    </row>
    <row r="453" spans="1:21" ht="12.75">
      <c r="A453" s="21"/>
      <c r="B453" s="21"/>
      <c r="C453" s="21"/>
      <c r="D453" s="21"/>
      <c r="E453" s="21"/>
      <c r="F453" s="21"/>
      <c r="G453" s="21"/>
      <c r="H453" s="21"/>
      <c r="I453" s="21"/>
      <c r="J453" s="21"/>
      <c r="K453" s="21"/>
      <c r="L453" s="21"/>
      <c r="M453" s="21"/>
      <c r="N453" s="21"/>
      <c r="O453" s="21"/>
      <c r="P453" s="21"/>
      <c r="Q453" s="21"/>
      <c r="R453" s="21"/>
      <c r="S453" s="21"/>
      <c r="T453" s="21"/>
      <c r="U453" s="21"/>
    </row>
    <row r="454" spans="1:21" ht="12.75">
      <c r="A454" s="21"/>
      <c r="B454" s="21"/>
      <c r="C454" s="21"/>
      <c r="D454" s="21"/>
      <c r="E454" s="21"/>
      <c r="F454" s="21"/>
      <c r="G454" s="21"/>
      <c r="H454" s="21"/>
      <c r="I454" s="21"/>
      <c r="J454" s="21"/>
      <c r="K454" s="21"/>
      <c r="L454" s="21"/>
      <c r="M454" s="21"/>
      <c r="N454" s="21"/>
      <c r="O454" s="21"/>
      <c r="P454" s="21"/>
      <c r="Q454" s="21"/>
      <c r="R454" s="21"/>
      <c r="S454" s="21"/>
      <c r="T454" s="21"/>
      <c r="U454" s="21"/>
    </row>
    <row r="455" spans="1:21" ht="12.75">
      <c r="A455" s="21"/>
      <c r="B455" s="21"/>
      <c r="C455" s="21"/>
      <c r="D455" s="21"/>
      <c r="E455" s="21"/>
      <c r="F455" s="21"/>
      <c r="G455" s="21"/>
      <c r="H455" s="21"/>
      <c r="I455" s="21"/>
      <c r="J455" s="21"/>
      <c r="K455" s="21"/>
      <c r="L455" s="21"/>
      <c r="M455" s="21"/>
      <c r="N455" s="21"/>
      <c r="O455" s="21"/>
      <c r="P455" s="21"/>
      <c r="Q455" s="21"/>
      <c r="R455" s="21"/>
      <c r="S455" s="21"/>
      <c r="T455" s="21"/>
      <c r="U455" s="21"/>
    </row>
    <row r="456" spans="1:21" ht="12.75">
      <c r="A456" s="21"/>
      <c r="B456" s="21"/>
      <c r="C456" s="21"/>
      <c r="D456" s="21"/>
      <c r="E456" s="21"/>
      <c r="F456" s="21"/>
      <c r="G456" s="21"/>
      <c r="H456" s="21"/>
      <c r="I456" s="21"/>
      <c r="J456" s="21"/>
      <c r="K456" s="21"/>
      <c r="L456" s="21"/>
      <c r="M456" s="21"/>
      <c r="N456" s="21"/>
      <c r="O456" s="21"/>
      <c r="P456" s="21"/>
      <c r="Q456" s="21"/>
      <c r="R456" s="21"/>
      <c r="S456" s="21"/>
      <c r="T456" s="21"/>
      <c r="U456" s="21"/>
    </row>
    <row r="457" spans="1:21" ht="12.75">
      <c r="A457" s="21"/>
      <c r="B457" s="21"/>
      <c r="C457" s="21"/>
      <c r="D457" s="21"/>
      <c r="E457" s="21"/>
      <c r="F457" s="21"/>
      <c r="G457" s="21"/>
      <c r="H457" s="21"/>
      <c r="I457" s="21"/>
      <c r="J457" s="21"/>
      <c r="K457" s="21"/>
      <c r="L457" s="21"/>
      <c r="M457" s="21"/>
      <c r="N457" s="21"/>
      <c r="O457" s="21"/>
      <c r="P457" s="21"/>
      <c r="Q457" s="21"/>
      <c r="R457" s="21"/>
      <c r="S457" s="21"/>
      <c r="T457" s="21"/>
      <c r="U457" s="21"/>
    </row>
    <row r="458" spans="1:21" ht="12.75">
      <c r="A458" s="21"/>
      <c r="B458" s="21"/>
      <c r="C458" s="21"/>
      <c r="D458" s="21"/>
      <c r="E458" s="21"/>
      <c r="F458" s="21"/>
      <c r="G458" s="21"/>
      <c r="H458" s="21"/>
      <c r="I458" s="21"/>
      <c r="J458" s="21"/>
      <c r="K458" s="21"/>
      <c r="L458" s="21"/>
      <c r="M458" s="21"/>
      <c r="N458" s="21"/>
      <c r="O458" s="21"/>
      <c r="P458" s="21"/>
      <c r="Q458" s="21"/>
      <c r="R458" s="21"/>
      <c r="S458" s="21"/>
      <c r="T458" s="21"/>
      <c r="U458" s="21"/>
    </row>
    <row r="459" spans="1:21" ht="12.75">
      <c r="A459" s="21"/>
      <c r="B459" s="21"/>
      <c r="C459" s="21"/>
      <c r="D459" s="21"/>
      <c r="E459" s="21"/>
      <c r="F459" s="21"/>
      <c r="G459" s="21"/>
      <c r="H459" s="21"/>
      <c r="I459" s="21"/>
      <c r="J459" s="21"/>
      <c r="K459" s="21"/>
      <c r="L459" s="21"/>
      <c r="M459" s="21"/>
      <c r="N459" s="21"/>
      <c r="O459" s="21"/>
      <c r="P459" s="21"/>
      <c r="Q459" s="21"/>
      <c r="R459" s="21"/>
      <c r="S459" s="21"/>
      <c r="T459" s="21"/>
      <c r="U459" s="21"/>
    </row>
    <row r="460" spans="1:21" ht="12.75">
      <c r="A460" s="21"/>
      <c r="B460" s="21"/>
      <c r="C460" s="21"/>
      <c r="D460" s="21"/>
      <c r="E460" s="21"/>
      <c r="F460" s="21"/>
      <c r="G460" s="21"/>
      <c r="H460" s="21"/>
      <c r="I460" s="21"/>
      <c r="J460" s="21"/>
      <c r="K460" s="21"/>
      <c r="L460" s="21"/>
      <c r="M460" s="21"/>
      <c r="N460" s="21"/>
      <c r="O460" s="21"/>
      <c r="P460" s="21"/>
      <c r="Q460" s="21"/>
      <c r="R460" s="21"/>
      <c r="S460" s="21"/>
      <c r="T460" s="21"/>
      <c r="U460" s="21"/>
    </row>
    <row r="461" spans="1:21" ht="12.75">
      <c r="A461" s="21"/>
      <c r="B461" s="21"/>
      <c r="C461" s="21"/>
      <c r="D461" s="21"/>
      <c r="E461" s="21"/>
      <c r="F461" s="21"/>
      <c r="G461" s="21"/>
      <c r="H461" s="21"/>
      <c r="I461" s="21"/>
      <c r="J461" s="21"/>
      <c r="K461" s="21"/>
      <c r="L461" s="21"/>
      <c r="M461" s="21"/>
      <c r="N461" s="21"/>
      <c r="O461" s="21"/>
      <c r="P461" s="21"/>
      <c r="Q461" s="21"/>
      <c r="R461" s="21"/>
      <c r="S461" s="21"/>
      <c r="T461" s="21"/>
      <c r="U461" s="21"/>
    </row>
    <row r="462" spans="1:21" ht="12.75">
      <c r="A462" s="21"/>
      <c r="B462" s="21"/>
      <c r="C462" s="21"/>
      <c r="D462" s="21"/>
      <c r="E462" s="21"/>
      <c r="F462" s="21"/>
      <c r="G462" s="21"/>
      <c r="H462" s="21"/>
      <c r="I462" s="21"/>
      <c r="J462" s="21"/>
      <c r="K462" s="21"/>
      <c r="L462" s="21"/>
      <c r="M462" s="21"/>
      <c r="N462" s="21"/>
      <c r="O462" s="21"/>
      <c r="P462" s="21"/>
      <c r="Q462" s="21"/>
      <c r="R462" s="21"/>
      <c r="S462" s="21"/>
      <c r="T462" s="21"/>
      <c r="U462" s="21"/>
    </row>
    <row r="463" spans="1:21" ht="12.75">
      <c r="A463" s="21"/>
      <c r="B463" s="21"/>
      <c r="C463" s="21"/>
      <c r="D463" s="21"/>
      <c r="E463" s="21"/>
      <c r="F463" s="21"/>
      <c r="G463" s="21"/>
      <c r="H463" s="21"/>
      <c r="I463" s="21"/>
      <c r="J463" s="21"/>
      <c r="K463" s="21"/>
      <c r="L463" s="21"/>
      <c r="M463" s="21"/>
      <c r="N463" s="21"/>
      <c r="O463" s="21"/>
      <c r="P463" s="21"/>
      <c r="Q463" s="21"/>
      <c r="R463" s="21"/>
      <c r="S463" s="21"/>
      <c r="T463" s="21"/>
      <c r="U463" s="21"/>
    </row>
    <row r="464" spans="1:21" ht="12.75">
      <c r="A464" s="21"/>
      <c r="B464" s="21"/>
      <c r="C464" s="21"/>
      <c r="D464" s="21"/>
      <c r="E464" s="21"/>
      <c r="F464" s="21"/>
      <c r="G464" s="21"/>
      <c r="H464" s="21"/>
      <c r="I464" s="21"/>
      <c r="J464" s="21"/>
      <c r="K464" s="21"/>
      <c r="L464" s="21"/>
      <c r="M464" s="21"/>
      <c r="N464" s="21"/>
      <c r="O464" s="21"/>
      <c r="P464" s="21"/>
      <c r="Q464" s="21"/>
      <c r="R464" s="21"/>
      <c r="S464" s="21"/>
      <c r="T464" s="21"/>
      <c r="U464" s="21"/>
    </row>
    <row r="465" spans="1:21" ht="12.75">
      <c r="A465" s="21"/>
      <c r="B465" s="21"/>
      <c r="C465" s="21"/>
      <c r="D465" s="21"/>
      <c r="E465" s="21"/>
      <c r="F465" s="21"/>
      <c r="G465" s="21"/>
      <c r="H465" s="21"/>
      <c r="I465" s="21"/>
      <c r="J465" s="21"/>
      <c r="K465" s="21"/>
      <c r="L465" s="21"/>
      <c r="M465" s="21"/>
      <c r="N465" s="21"/>
      <c r="O465" s="21"/>
      <c r="P465" s="21"/>
      <c r="Q465" s="21"/>
      <c r="R465" s="21"/>
      <c r="S465" s="21"/>
      <c r="T465" s="21"/>
      <c r="U465" s="21"/>
    </row>
    <row r="466" spans="1:21" ht="12.75">
      <c r="A466" s="21"/>
      <c r="B466" s="21"/>
      <c r="C466" s="21"/>
      <c r="D466" s="21"/>
      <c r="E466" s="21"/>
      <c r="F466" s="21"/>
      <c r="G466" s="21"/>
      <c r="H466" s="21"/>
      <c r="I466" s="21"/>
      <c r="J466" s="21"/>
      <c r="K466" s="21"/>
      <c r="L466" s="21"/>
      <c r="M466" s="21"/>
      <c r="N466" s="21"/>
      <c r="O466" s="21"/>
      <c r="P466" s="21"/>
      <c r="Q466" s="21"/>
      <c r="R466" s="21"/>
      <c r="S466" s="21"/>
      <c r="T466" s="21"/>
      <c r="U466" s="21"/>
    </row>
    <row r="467" spans="1:21" ht="12.75">
      <c r="A467" s="21"/>
      <c r="B467" s="21"/>
      <c r="C467" s="21"/>
      <c r="D467" s="21"/>
      <c r="E467" s="21"/>
      <c r="F467" s="21"/>
      <c r="G467" s="21"/>
      <c r="H467" s="21"/>
      <c r="I467" s="21"/>
      <c r="J467" s="21"/>
      <c r="K467" s="21"/>
      <c r="L467" s="21"/>
      <c r="M467" s="21"/>
      <c r="N467" s="21"/>
      <c r="O467" s="21"/>
      <c r="P467" s="21"/>
      <c r="Q467" s="21"/>
      <c r="R467" s="21"/>
      <c r="S467" s="21"/>
      <c r="T467" s="21"/>
      <c r="U467" s="21"/>
    </row>
    <row r="468" spans="1:21" ht="12.75">
      <c r="A468" s="21"/>
      <c r="B468" s="21"/>
      <c r="C468" s="21"/>
      <c r="D468" s="21"/>
      <c r="E468" s="21"/>
      <c r="F468" s="21"/>
      <c r="G468" s="21"/>
      <c r="H468" s="21"/>
      <c r="I468" s="21"/>
      <c r="J468" s="21"/>
      <c r="K468" s="21"/>
      <c r="L468" s="21"/>
      <c r="M468" s="21"/>
      <c r="N468" s="21"/>
      <c r="O468" s="21"/>
      <c r="P468" s="21"/>
      <c r="Q468" s="21"/>
      <c r="R468" s="21"/>
      <c r="S468" s="21"/>
      <c r="T468" s="21"/>
      <c r="U468" s="21"/>
    </row>
    <row r="469" spans="1:21" ht="12.75">
      <c r="A469" s="21"/>
      <c r="B469" s="21"/>
      <c r="C469" s="21"/>
      <c r="D469" s="21"/>
      <c r="E469" s="21"/>
      <c r="F469" s="21"/>
      <c r="G469" s="21"/>
      <c r="H469" s="21"/>
      <c r="I469" s="21"/>
      <c r="J469" s="21"/>
      <c r="K469" s="21"/>
      <c r="L469" s="21"/>
      <c r="M469" s="21"/>
      <c r="N469" s="21"/>
      <c r="O469" s="21"/>
      <c r="P469" s="21"/>
      <c r="Q469" s="21"/>
      <c r="R469" s="21"/>
      <c r="S469" s="21"/>
      <c r="T469" s="21"/>
      <c r="U469" s="21"/>
    </row>
    <row r="470" spans="1:21" ht="12.75">
      <c r="A470" s="21"/>
      <c r="B470" s="21"/>
      <c r="C470" s="21"/>
      <c r="D470" s="21"/>
      <c r="E470" s="21"/>
      <c r="F470" s="21"/>
      <c r="G470" s="21"/>
      <c r="H470" s="21"/>
      <c r="I470" s="21"/>
      <c r="J470" s="21"/>
      <c r="K470" s="21"/>
      <c r="L470" s="21"/>
      <c r="M470" s="21"/>
      <c r="N470" s="21"/>
      <c r="O470" s="21"/>
      <c r="P470" s="21"/>
      <c r="Q470" s="21"/>
      <c r="R470" s="21"/>
      <c r="S470" s="21"/>
      <c r="T470" s="21"/>
      <c r="U470" s="21"/>
    </row>
    <row r="471" spans="1:21" ht="12.75">
      <c r="A471" s="21"/>
      <c r="B471" s="21"/>
      <c r="C471" s="21"/>
      <c r="D471" s="21"/>
      <c r="E471" s="21"/>
      <c r="F471" s="21"/>
      <c r="G471" s="21"/>
      <c r="H471" s="21"/>
      <c r="I471" s="21"/>
      <c r="J471" s="21"/>
      <c r="K471" s="21"/>
      <c r="L471" s="21"/>
      <c r="M471" s="21"/>
      <c r="N471" s="21"/>
      <c r="O471" s="21"/>
      <c r="P471" s="21"/>
      <c r="Q471" s="21"/>
      <c r="R471" s="21"/>
      <c r="S471" s="21"/>
      <c r="T471" s="21"/>
      <c r="U471" s="21"/>
    </row>
    <row r="472" spans="1:21" ht="12.75">
      <c r="A472" s="21"/>
      <c r="B472" s="21"/>
      <c r="C472" s="21"/>
      <c r="D472" s="21"/>
      <c r="E472" s="21"/>
      <c r="F472" s="21"/>
      <c r="G472" s="21"/>
      <c r="H472" s="21"/>
      <c r="I472" s="21"/>
      <c r="J472" s="21"/>
      <c r="K472" s="21"/>
      <c r="L472" s="21"/>
      <c r="M472" s="21"/>
      <c r="N472" s="21"/>
      <c r="O472" s="21"/>
      <c r="P472" s="21"/>
      <c r="Q472" s="21"/>
      <c r="R472" s="21"/>
      <c r="S472" s="21"/>
      <c r="T472" s="21"/>
      <c r="U472" s="21"/>
    </row>
    <row r="473" spans="1:21" ht="12.75">
      <c r="A473" s="21"/>
      <c r="B473" s="21"/>
      <c r="C473" s="21"/>
      <c r="D473" s="21"/>
      <c r="E473" s="21"/>
      <c r="F473" s="21"/>
      <c r="G473" s="21"/>
      <c r="H473" s="21"/>
      <c r="I473" s="21"/>
      <c r="J473" s="21"/>
      <c r="K473" s="21"/>
      <c r="L473" s="21"/>
      <c r="M473" s="21"/>
      <c r="N473" s="21"/>
      <c r="O473" s="21"/>
      <c r="P473" s="21"/>
      <c r="Q473" s="21"/>
      <c r="R473" s="21"/>
      <c r="S473" s="21"/>
      <c r="T473" s="21"/>
      <c r="U473" s="21"/>
    </row>
    <row r="474" spans="1:21" ht="12.75">
      <c r="A474" s="21"/>
      <c r="B474" s="21"/>
      <c r="C474" s="21"/>
      <c r="D474" s="21"/>
      <c r="E474" s="21"/>
      <c r="F474" s="21"/>
      <c r="G474" s="21"/>
      <c r="H474" s="21"/>
      <c r="I474" s="21"/>
      <c r="J474" s="21"/>
      <c r="K474" s="21"/>
      <c r="L474" s="21"/>
      <c r="M474" s="21"/>
      <c r="N474" s="21"/>
      <c r="O474" s="21"/>
      <c r="P474" s="21"/>
      <c r="Q474" s="21"/>
      <c r="R474" s="21"/>
      <c r="S474" s="21"/>
      <c r="T474" s="21"/>
      <c r="U474" s="21"/>
    </row>
    <row r="475" spans="1:21" ht="12.75">
      <c r="A475" s="21"/>
      <c r="B475" s="21"/>
      <c r="C475" s="21"/>
      <c r="D475" s="21"/>
      <c r="E475" s="21"/>
      <c r="F475" s="21"/>
      <c r="G475" s="21"/>
      <c r="H475" s="21"/>
      <c r="I475" s="21"/>
      <c r="J475" s="21"/>
      <c r="K475" s="21"/>
      <c r="L475" s="21"/>
      <c r="M475" s="21"/>
      <c r="N475" s="21"/>
      <c r="O475" s="21"/>
      <c r="P475" s="21"/>
      <c r="Q475" s="21"/>
      <c r="R475" s="21"/>
      <c r="S475" s="21"/>
      <c r="T475" s="21"/>
      <c r="U475" s="21"/>
    </row>
    <row r="476" spans="1:21" ht="12.75">
      <c r="A476" s="21"/>
      <c r="B476" s="21"/>
      <c r="C476" s="21"/>
      <c r="D476" s="21"/>
      <c r="E476" s="21"/>
      <c r="F476" s="21"/>
      <c r="G476" s="21"/>
      <c r="H476" s="21"/>
      <c r="I476" s="21"/>
      <c r="J476" s="21"/>
      <c r="K476" s="21"/>
      <c r="L476" s="21"/>
      <c r="M476" s="21"/>
      <c r="N476" s="21"/>
      <c r="O476" s="21"/>
      <c r="P476" s="21"/>
      <c r="Q476" s="21"/>
      <c r="R476" s="21"/>
      <c r="S476" s="21"/>
      <c r="T476" s="21"/>
      <c r="U476" s="21"/>
    </row>
    <row r="477" spans="1:21" ht="12.75">
      <c r="A477" s="21"/>
      <c r="B477" s="21"/>
      <c r="C477" s="21"/>
      <c r="D477" s="21"/>
      <c r="E477" s="21"/>
      <c r="F477" s="21"/>
      <c r="G477" s="21"/>
      <c r="H477" s="21"/>
      <c r="I477" s="21"/>
      <c r="J477" s="21"/>
      <c r="K477" s="21"/>
      <c r="L477" s="21"/>
      <c r="M477" s="21"/>
      <c r="N477" s="21"/>
      <c r="O477" s="21"/>
      <c r="P477" s="21"/>
      <c r="Q477" s="21"/>
      <c r="R477" s="21"/>
      <c r="S477" s="21"/>
      <c r="T477" s="21"/>
      <c r="U477" s="21"/>
    </row>
    <row r="478" spans="1:21" ht="12.75">
      <c r="A478" s="21"/>
      <c r="B478" s="21"/>
      <c r="C478" s="21"/>
      <c r="D478" s="21"/>
      <c r="E478" s="21"/>
      <c r="F478" s="21"/>
      <c r="G478" s="21"/>
      <c r="H478" s="21"/>
      <c r="I478" s="21"/>
      <c r="J478" s="21"/>
      <c r="K478" s="21"/>
      <c r="L478" s="21"/>
      <c r="M478" s="21"/>
      <c r="N478" s="21"/>
      <c r="O478" s="21"/>
      <c r="P478" s="21"/>
      <c r="Q478" s="21"/>
      <c r="R478" s="21"/>
      <c r="S478" s="21"/>
      <c r="T478" s="21"/>
      <c r="U478" s="21"/>
    </row>
    <row r="479" spans="1:21" ht="12.75">
      <c r="A479" s="21"/>
      <c r="B479" s="21"/>
      <c r="C479" s="21"/>
      <c r="D479" s="21"/>
      <c r="E479" s="21"/>
      <c r="F479" s="21"/>
      <c r="G479" s="21"/>
      <c r="H479" s="21"/>
      <c r="I479" s="21"/>
      <c r="J479" s="21"/>
      <c r="K479" s="21"/>
      <c r="L479" s="21"/>
      <c r="M479" s="21"/>
      <c r="N479" s="21"/>
      <c r="O479" s="21"/>
      <c r="P479" s="21"/>
      <c r="Q479" s="21"/>
      <c r="R479" s="21"/>
      <c r="S479" s="21"/>
      <c r="T479" s="21"/>
      <c r="U479" s="21"/>
    </row>
    <row r="480" spans="1:21" ht="12.75">
      <c r="A480" s="21"/>
      <c r="B480" s="21"/>
      <c r="C480" s="21"/>
      <c r="D480" s="21"/>
      <c r="E480" s="21"/>
      <c r="F480" s="21"/>
      <c r="G480" s="21"/>
      <c r="H480" s="21"/>
      <c r="I480" s="21"/>
      <c r="J480" s="21"/>
      <c r="K480" s="21"/>
      <c r="L480" s="21"/>
      <c r="M480" s="21"/>
      <c r="N480" s="21"/>
      <c r="O480" s="21"/>
      <c r="P480" s="21"/>
      <c r="Q480" s="21"/>
      <c r="R480" s="21"/>
      <c r="S480" s="21"/>
      <c r="T480" s="21"/>
      <c r="U480" s="21"/>
    </row>
    <row r="481" spans="1:21" ht="12.75">
      <c r="A481" s="21"/>
      <c r="B481" s="21"/>
      <c r="C481" s="21"/>
      <c r="D481" s="21"/>
      <c r="E481" s="21"/>
      <c r="F481" s="21"/>
      <c r="G481" s="21"/>
      <c r="H481" s="21"/>
      <c r="I481" s="21"/>
      <c r="J481" s="21"/>
      <c r="K481" s="21"/>
      <c r="L481" s="21"/>
      <c r="M481" s="21"/>
      <c r="N481" s="21"/>
      <c r="O481" s="21"/>
      <c r="P481" s="21"/>
      <c r="Q481" s="21"/>
      <c r="R481" s="21"/>
      <c r="S481" s="21"/>
      <c r="T481" s="21"/>
      <c r="U481" s="21"/>
    </row>
    <row r="482" spans="1:21" ht="12.75">
      <c r="A482" s="21"/>
      <c r="B482" s="21"/>
      <c r="C482" s="21"/>
      <c r="D482" s="21"/>
      <c r="E482" s="21"/>
      <c r="F482" s="21"/>
      <c r="G482" s="21"/>
      <c r="H482" s="21"/>
      <c r="I482" s="21"/>
      <c r="J482" s="21"/>
      <c r="K482" s="21"/>
      <c r="L482" s="21"/>
      <c r="M482" s="21"/>
      <c r="N482" s="21"/>
      <c r="O482" s="21"/>
      <c r="P482" s="21"/>
      <c r="Q482" s="21"/>
      <c r="R482" s="21"/>
      <c r="S482" s="21"/>
      <c r="T482" s="21"/>
      <c r="U482" s="21"/>
    </row>
    <row r="483" spans="1:21" ht="12.75">
      <c r="A483" s="21"/>
      <c r="B483" s="21"/>
      <c r="C483" s="21"/>
      <c r="D483" s="21"/>
      <c r="E483" s="21"/>
      <c r="F483" s="21"/>
      <c r="G483" s="21"/>
      <c r="H483" s="21"/>
      <c r="I483" s="21"/>
      <c r="J483" s="21"/>
      <c r="K483" s="21"/>
      <c r="L483" s="21"/>
      <c r="M483" s="21"/>
      <c r="N483" s="21"/>
      <c r="O483" s="21"/>
      <c r="P483" s="21"/>
      <c r="Q483" s="21"/>
      <c r="R483" s="21"/>
      <c r="S483" s="21"/>
      <c r="T483" s="21"/>
      <c r="U483" s="21"/>
    </row>
    <row r="484" spans="1:21" ht="12.75">
      <c r="A484" s="21"/>
      <c r="B484" s="21"/>
      <c r="C484" s="21"/>
      <c r="D484" s="21"/>
      <c r="E484" s="21"/>
      <c r="F484" s="21"/>
      <c r="G484" s="21"/>
      <c r="H484" s="21"/>
      <c r="I484" s="21"/>
      <c r="J484" s="21"/>
      <c r="K484" s="21"/>
      <c r="L484" s="21"/>
      <c r="M484" s="21"/>
      <c r="N484" s="21"/>
      <c r="O484" s="21"/>
      <c r="P484" s="21"/>
      <c r="Q484" s="21"/>
      <c r="R484" s="21"/>
      <c r="S484" s="21"/>
      <c r="T484" s="21"/>
      <c r="U484" s="21"/>
    </row>
    <row r="485" spans="1:21" ht="12.75">
      <c r="A485" s="21"/>
      <c r="B485" s="21"/>
      <c r="C485" s="21"/>
      <c r="D485" s="21"/>
      <c r="E485" s="21"/>
      <c r="F485" s="21"/>
      <c r="G485" s="21"/>
      <c r="H485" s="21"/>
      <c r="I485" s="21"/>
      <c r="J485" s="21"/>
      <c r="K485" s="21"/>
      <c r="L485" s="21"/>
      <c r="M485" s="21"/>
      <c r="N485" s="21"/>
      <c r="O485" s="21"/>
      <c r="P485" s="21"/>
      <c r="Q485" s="21"/>
      <c r="R485" s="21"/>
      <c r="S485" s="21"/>
      <c r="T485" s="21"/>
      <c r="U485" s="21"/>
    </row>
    <row r="486" spans="1:21" ht="12.75">
      <c r="A486" s="21"/>
      <c r="B486" s="21"/>
      <c r="C486" s="21"/>
      <c r="D486" s="21"/>
      <c r="E486" s="21"/>
      <c r="F486" s="21"/>
      <c r="G486" s="21"/>
      <c r="H486" s="21"/>
      <c r="I486" s="21"/>
      <c r="J486" s="21"/>
      <c r="K486" s="21"/>
      <c r="L486" s="21"/>
      <c r="M486" s="21"/>
      <c r="N486" s="21"/>
      <c r="O486" s="21"/>
      <c r="P486" s="21"/>
      <c r="Q486" s="21"/>
      <c r="R486" s="21"/>
      <c r="S486" s="21"/>
      <c r="T486" s="21"/>
      <c r="U486" s="21"/>
    </row>
    <row r="487" spans="1:21" ht="12.75">
      <c r="A487" s="21"/>
      <c r="B487" s="21"/>
      <c r="C487" s="21"/>
      <c r="D487" s="21"/>
      <c r="E487" s="21"/>
      <c r="F487" s="21"/>
      <c r="G487" s="21"/>
      <c r="H487" s="21"/>
      <c r="I487" s="21"/>
      <c r="J487" s="21"/>
      <c r="K487" s="21"/>
      <c r="L487" s="21"/>
      <c r="M487" s="21"/>
      <c r="N487" s="21"/>
      <c r="O487" s="21"/>
      <c r="P487" s="21"/>
      <c r="Q487" s="21"/>
      <c r="R487" s="21"/>
      <c r="S487" s="21"/>
      <c r="T487" s="21"/>
      <c r="U487" s="21"/>
    </row>
    <row r="488" spans="1:21" ht="12.75">
      <c r="A488" s="21"/>
      <c r="B488" s="21"/>
      <c r="C488" s="21"/>
      <c r="D488" s="21"/>
      <c r="E488" s="21"/>
      <c r="F488" s="21"/>
      <c r="G488" s="21"/>
      <c r="H488" s="21"/>
      <c r="I488" s="21"/>
      <c r="J488" s="21"/>
      <c r="K488" s="21"/>
      <c r="L488" s="21"/>
      <c r="M488" s="21"/>
      <c r="N488" s="21"/>
      <c r="O488" s="21"/>
      <c r="P488" s="21"/>
      <c r="Q488" s="21"/>
      <c r="R488" s="21"/>
      <c r="S488" s="21"/>
      <c r="T488" s="21"/>
      <c r="U488" s="21"/>
    </row>
    <row r="489" spans="1:21" ht="12.75">
      <c r="A489" s="21"/>
      <c r="B489" s="21"/>
      <c r="C489" s="21"/>
      <c r="D489" s="21"/>
      <c r="E489" s="21"/>
      <c r="F489" s="21"/>
      <c r="G489" s="21"/>
      <c r="H489" s="21"/>
      <c r="I489" s="21"/>
      <c r="J489" s="21"/>
      <c r="K489" s="21"/>
      <c r="L489" s="21"/>
      <c r="M489" s="21"/>
      <c r="N489" s="21"/>
      <c r="O489" s="21"/>
      <c r="P489" s="21"/>
      <c r="Q489" s="21"/>
      <c r="R489" s="21"/>
      <c r="S489" s="21"/>
      <c r="T489" s="21"/>
      <c r="U489" s="21"/>
    </row>
    <row r="490" spans="1:21" ht="12.75">
      <c r="A490" s="21"/>
      <c r="B490" s="21"/>
      <c r="C490" s="21"/>
      <c r="D490" s="21"/>
      <c r="E490" s="21"/>
      <c r="F490" s="21"/>
      <c r="G490" s="21"/>
      <c r="H490" s="21"/>
      <c r="I490" s="21"/>
      <c r="J490" s="21"/>
      <c r="K490" s="21"/>
      <c r="L490" s="21"/>
      <c r="M490" s="21"/>
      <c r="N490" s="21"/>
      <c r="O490" s="21"/>
      <c r="P490" s="21"/>
      <c r="Q490" s="21"/>
      <c r="R490" s="21"/>
      <c r="S490" s="21"/>
      <c r="T490" s="21"/>
      <c r="U490" s="21"/>
    </row>
    <row r="491" spans="1:21" ht="12.75">
      <c r="A491" s="21"/>
      <c r="B491" s="21"/>
      <c r="C491" s="21"/>
      <c r="D491" s="21"/>
      <c r="E491" s="21"/>
      <c r="F491" s="21"/>
      <c r="G491" s="21"/>
      <c r="H491" s="21"/>
      <c r="I491" s="21"/>
      <c r="J491" s="21"/>
      <c r="K491" s="21"/>
      <c r="L491" s="21"/>
      <c r="M491" s="21"/>
      <c r="N491" s="21"/>
      <c r="O491" s="21"/>
      <c r="P491" s="21"/>
      <c r="Q491" s="21"/>
      <c r="R491" s="21"/>
      <c r="S491" s="21"/>
      <c r="T491" s="21"/>
      <c r="U491" s="21"/>
    </row>
    <row r="492" spans="1:21" ht="12.75">
      <c r="A492" s="21"/>
      <c r="B492" s="21"/>
      <c r="C492" s="21"/>
      <c r="D492" s="21"/>
      <c r="E492" s="21"/>
      <c r="F492" s="21"/>
      <c r="G492" s="21"/>
      <c r="H492" s="21"/>
      <c r="I492" s="21"/>
      <c r="J492" s="21"/>
      <c r="K492" s="21"/>
      <c r="L492" s="21"/>
      <c r="M492" s="21"/>
      <c r="N492" s="21"/>
      <c r="O492" s="21"/>
      <c r="P492" s="21"/>
      <c r="Q492" s="21"/>
      <c r="R492" s="21"/>
      <c r="S492" s="21"/>
      <c r="T492" s="21"/>
      <c r="U492" s="21"/>
    </row>
    <row r="493" spans="1:21" ht="12.75">
      <c r="A493" s="21"/>
      <c r="B493" s="21"/>
      <c r="C493" s="21"/>
      <c r="D493" s="21"/>
      <c r="E493" s="21"/>
      <c r="F493" s="21"/>
      <c r="G493" s="21"/>
      <c r="H493" s="21"/>
      <c r="I493" s="21"/>
      <c r="J493" s="21"/>
      <c r="K493" s="21"/>
      <c r="L493" s="21"/>
      <c r="M493" s="21"/>
      <c r="N493" s="21"/>
      <c r="O493" s="21"/>
      <c r="P493" s="21"/>
      <c r="Q493" s="21"/>
      <c r="R493" s="21"/>
      <c r="S493" s="21"/>
      <c r="T493" s="21"/>
      <c r="U493" s="21"/>
    </row>
    <row r="494" spans="1:21" ht="12.75">
      <c r="A494" s="21"/>
      <c r="B494" s="21"/>
      <c r="C494" s="21"/>
      <c r="D494" s="21"/>
      <c r="E494" s="21"/>
      <c r="F494" s="21"/>
      <c r="G494" s="21"/>
      <c r="H494" s="21"/>
      <c r="I494" s="21"/>
      <c r="J494" s="21"/>
      <c r="K494" s="21"/>
      <c r="L494" s="21"/>
      <c r="M494" s="21"/>
      <c r="N494" s="21"/>
      <c r="O494" s="21"/>
      <c r="P494" s="21"/>
      <c r="Q494" s="21"/>
      <c r="R494" s="21"/>
      <c r="S494" s="21"/>
      <c r="T494" s="21"/>
      <c r="U494" s="21"/>
    </row>
    <row r="495" spans="1:21" ht="12.75">
      <c r="A495" s="21"/>
      <c r="B495" s="21"/>
      <c r="C495" s="21"/>
      <c r="D495" s="21"/>
      <c r="E495" s="21"/>
      <c r="F495" s="21"/>
      <c r="G495" s="21"/>
      <c r="H495" s="21"/>
      <c r="I495" s="21"/>
      <c r="J495" s="21"/>
      <c r="K495" s="21"/>
      <c r="L495" s="21"/>
      <c r="M495" s="21"/>
      <c r="N495" s="21"/>
      <c r="O495" s="21"/>
      <c r="P495" s="21"/>
      <c r="Q495" s="21"/>
      <c r="R495" s="21"/>
      <c r="S495" s="21"/>
      <c r="T495" s="21"/>
      <c r="U495" s="21"/>
    </row>
    <row r="496" spans="1:21" ht="12.75">
      <c r="A496" s="21"/>
      <c r="B496" s="21"/>
      <c r="C496" s="21"/>
      <c r="D496" s="21"/>
      <c r="E496" s="21"/>
      <c r="F496" s="21"/>
      <c r="G496" s="21"/>
      <c r="H496" s="21"/>
      <c r="I496" s="21"/>
      <c r="J496" s="21"/>
      <c r="K496" s="21"/>
      <c r="L496" s="21"/>
      <c r="M496" s="21"/>
      <c r="N496" s="21"/>
      <c r="O496" s="21"/>
      <c r="P496" s="21"/>
      <c r="Q496" s="21"/>
      <c r="R496" s="21"/>
      <c r="S496" s="21"/>
      <c r="T496" s="21"/>
      <c r="U496" s="21"/>
    </row>
    <row r="497" spans="1:21" ht="12.75">
      <c r="A497" s="21"/>
      <c r="B497" s="21"/>
      <c r="C497" s="21"/>
      <c r="D497" s="21"/>
      <c r="E497" s="21"/>
      <c r="F497" s="21"/>
      <c r="G497" s="21"/>
      <c r="H497" s="21"/>
      <c r="I497" s="21"/>
      <c r="J497" s="21"/>
      <c r="K497" s="21"/>
      <c r="L497" s="21"/>
      <c r="M497" s="21"/>
      <c r="N497" s="21"/>
      <c r="O497" s="21"/>
      <c r="P497" s="21"/>
      <c r="Q497" s="21"/>
      <c r="R497" s="21"/>
      <c r="S497" s="21"/>
      <c r="T497" s="21"/>
      <c r="U497" s="21"/>
    </row>
    <row r="498" spans="1:21" ht="12.75">
      <c r="A498" s="21"/>
      <c r="B498" s="21"/>
      <c r="C498" s="21"/>
      <c r="D498" s="21"/>
      <c r="E498" s="21"/>
      <c r="F498" s="21"/>
      <c r="G498" s="21"/>
      <c r="H498" s="21"/>
      <c r="I498" s="21"/>
      <c r="J498" s="21"/>
      <c r="K498" s="21"/>
      <c r="L498" s="21"/>
      <c r="M498" s="21"/>
      <c r="N498" s="21"/>
      <c r="O498" s="21"/>
      <c r="P498" s="21"/>
      <c r="Q498" s="21"/>
      <c r="R498" s="21"/>
      <c r="S498" s="21"/>
      <c r="T498" s="21"/>
      <c r="U498" s="21"/>
    </row>
    <row r="499" spans="1:21" ht="12.75">
      <c r="A499" s="21"/>
      <c r="B499" s="21"/>
      <c r="C499" s="21"/>
      <c r="D499" s="21"/>
      <c r="E499" s="21"/>
      <c r="F499" s="21"/>
      <c r="G499" s="21"/>
      <c r="H499" s="21"/>
      <c r="I499" s="21"/>
      <c r="J499" s="21"/>
      <c r="K499" s="21"/>
      <c r="L499" s="21"/>
      <c r="M499" s="21"/>
      <c r="N499" s="21"/>
      <c r="O499" s="21"/>
      <c r="P499" s="21"/>
      <c r="Q499" s="21"/>
      <c r="R499" s="21"/>
      <c r="S499" s="21"/>
      <c r="T499" s="21"/>
      <c r="U499" s="21"/>
    </row>
    <row r="500" spans="1:21" ht="12.75">
      <c r="A500" s="21"/>
      <c r="B500" s="21"/>
      <c r="C500" s="21"/>
      <c r="D500" s="21"/>
      <c r="E500" s="21"/>
      <c r="F500" s="21"/>
      <c r="G500" s="21"/>
      <c r="H500" s="21"/>
      <c r="I500" s="21"/>
      <c r="J500" s="21"/>
      <c r="K500" s="21"/>
      <c r="L500" s="21"/>
      <c r="M500" s="21"/>
      <c r="N500" s="21"/>
      <c r="O500" s="21"/>
      <c r="P500" s="21"/>
      <c r="Q500" s="21"/>
      <c r="R500" s="21"/>
      <c r="S500" s="21"/>
      <c r="T500" s="21"/>
      <c r="U500" s="21"/>
    </row>
    <row r="501" spans="1:21" ht="12.75">
      <c r="A501" s="21"/>
      <c r="B501" s="21"/>
      <c r="C501" s="21"/>
      <c r="D501" s="21"/>
      <c r="E501" s="21"/>
      <c r="F501" s="21"/>
      <c r="G501" s="21"/>
      <c r="H501" s="21"/>
      <c r="I501" s="21"/>
      <c r="J501" s="21"/>
      <c r="K501" s="21"/>
      <c r="L501" s="21"/>
      <c r="M501" s="21"/>
      <c r="N501" s="21"/>
      <c r="O501" s="21"/>
      <c r="P501" s="21"/>
      <c r="Q501" s="21"/>
      <c r="R501" s="21"/>
      <c r="S501" s="21"/>
      <c r="T501" s="21"/>
      <c r="U501" s="21"/>
    </row>
    <row r="502" spans="1:21" ht="12.75">
      <c r="A502" s="21"/>
      <c r="B502" s="21"/>
      <c r="C502" s="21"/>
      <c r="D502" s="21"/>
      <c r="E502" s="21"/>
      <c r="F502" s="21"/>
      <c r="G502" s="21"/>
      <c r="H502" s="21"/>
      <c r="I502" s="21"/>
      <c r="J502" s="21"/>
      <c r="K502" s="21"/>
      <c r="L502" s="21"/>
      <c r="M502" s="21"/>
      <c r="N502" s="21"/>
      <c r="O502" s="21"/>
      <c r="P502" s="21"/>
      <c r="Q502" s="21"/>
      <c r="R502" s="21"/>
      <c r="S502" s="21"/>
      <c r="T502" s="21"/>
      <c r="U502" s="21"/>
    </row>
    <row r="503" spans="1:21" ht="12.75">
      <c r="A503" s="21"/>
      <c r="B503" s="21"/>
      <c r="C503" s="21"/>
      <c r="D503" s="21"/>
      <c r="E503" s="21"/>
      <c r="F503" s="21"/>
      <c r="G503" s="21"/>
      <c r="H503" s="21"/>
      <c r="I503" s="21"/>
      <c r="J503" s="21"/>
      <c r="K503" s="21"/>
      <c r="L503" s="21"/>
      <c r="M503" s="21"/>
      <c r="N503" s="21"/>
      <c r="O503" s="21"/>
      <c r="P503" s="21"/>
      <c r="Q503" s="21"/>
      <c r="R503" s="21"/>
      <c r="S503" s="21"/>
      <c r="T503" s="21"/>
      <c r="U503" s="21"/>
    </row>
    <row r="504" spans="1:21" ht="12.75">
      <c r="A504" s="21"/>
      <c r="B504" s="21"/>
      <c r="C504" s="21"/>
      <c r="D504" s="21"/>
      <c r="E504" s="21"/>
      <c r="F504" s="21"/>
      <c r="G504" s="21"/>
      <c r="H504" s="21"/>
      <c r="I504" s="21"/>
      <c r="J504" s="21"/>
      <c r="K504" s="21"/>
      <c r="L504" s="21"/>
      <c r="M504" s="21"/>
      <c r="N504" s="21"/>
      <c r="O504" s="21"/>
      <c r="P504" s="21"/>
      <c r="Q504" s="21"/>
      <c r="R504" s="21"/>
      <c r="S504" s="21"/>
      <c r="T504" s="21"/>
      <c r="U504" s="21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&amp;C&amp;A</oddHeader>
    <oddFooter>&amp;CPage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W252"/>
  <sheetViews>
    <sheetView workbookViewId="0" topLeftCell="A1">
      <selection activeCell="I30" sqref="I30"/>
    </sheetView>
  </sheetViews>
  <sheetFormatPr defaultColWidth="9.33203125" defaultRowHeight="15" customHeight="1"/>
  <cols>
    <col min="1" max="2" width="12.83203125" style="3" customWidth="1"/>
    <col min="3" max="4" width="28.33203125" style="3" customWidth="1"/>
    <col min="5" max="5" width="18.66015625" style="3" customWidth="1"/>
    <col min="6" max="6" width="19.16015625" style="3" customWidth="1"/>
    <col min="7" max="7" width="12.83203125" style="3" customWidth="1"/>
    <col min="8" max="8" width="4.83203125" style="3" customWidth="1"/>
    <col min="9" max="11" width="12.16015625" style="3" customWidth="1"/>
    <col min="12" max="15" width="12.66015625" style="3" customWidth="1"/>
    <col min="16" max="42" width="4.83203125" style="3" customWidth="1"/>
    <col min="43" max="47" width="4.83203125" style="4" customWidth="1"/>
    <col min="48" max="16384" width="4.83203125" style="3" customWidth="1"/>
  </cols>
  <sheetData>
    <row r="1" ht="15" customHeight="1">
      <c r="A1" s="23" t="s">
        <v>34</v>
      </c>
    </row>
    <row r="3" ht="15" customHeight="1" thickBot="1"/>
    <row r="4" spans="1:2" ht="15" customHeight="1">
      <c r="A4" s="1" t="s">
        <v>2</v>
      </c>
      <c r="B4" s="48" t="s">
        <v>43</v>
      </c>
    </row>
    <row r="5" spans="1:57" ht="15" customHeight="1">
      <c r="A5" s="1" t="s">
        <v>3</v>
      </c>
      <c r="B5" s="54">
        <v>38815</v>
      </c>
      <c r="BC5" s="1"/>
      <c r="BE5" s="1"/>
    </row>
    <row r="6" spans="1:75" ht="15" customHeight="1" thickBot="1">
      <c r="A6" s="1" t="s">
        <v>4</v>
      </c>
      <c r="B6" s="49">
        <v>6</v>
      </c>
      <c r="F6" s="4"/>
      <c r="J6" s="4"/>
      <c r="K6" s="4"/>
      <c r="L6" s="4"/>
      <c r="M6" s="4"/>
      <c r="N6" s="4"/>
      <c r="O6" s="4"/>
      <c r="AU6" s="3"/>
      <c r="AY6" s="4"/>
      <c r="AZ6" s="4"/>
      <c r="BA6" s="1"/>
      <c r="BB6" s="1"/>
      <c r="BC6" s="1"/>
      <c r="BD6" s="1"/>
      <c r="BF6" s="7"/>
      <c r="BG6" s="7"/>
      <c r="BH6" s="1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</row>
    <row r="7" spans="1:75" ht="15" customHeight="1">
      <c r="A7" s="3" t="s">
        <v>54</v>
      </c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U7" s="3"/>
      <c r="AY7" s="4"/>
      <c r="AZ7" s="4"/>
      <c r="BA7" s="1"/>
      <c r="BB7" s="1"/>
      <c r="BC7" s="1"/>
      <c r="BD7" s="1"/>
      <c r="BF7" s="7"/>
      <c r="BG7" s="7"/>
      <c r="BH7" s="1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</row>
    <row r="8" spans="1:75" ht="15" customHeight="1" thickBot="1">
      <c r="A8" s="3" t="s">
        <v>15</v>
      </c>
      <c r="B8" s="3" t="s">
        <v>31</v>
      </c>
      <c r="C8" s="3" t="s">
        <v>32</v>
      </c>
      <c r="D8" s="3" t="s">
        <v>53</v>
      </c>
      <c r="E8" s="3" t="s">
        <v>33</v>
      </c>
      <c r="G8" s="80"/>
      <c r="H8" s="80"/>
      <c r="I8" s="80"/>
      <c r="K8" s="80"/>
      <c r="N8" s="80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L8" s="7"/>
      <c r="AM8" s="7"/>
      <c r="AN8" s="7"/>
      <c r="AU8" s="3"/>
      <c r="AY8" s="5"/>
      <c r="AZ8" s="5"/>
      <c r="BA8" s="1"/>
      <c r="BB8" s="1"/>
      <c r="BC8" s="1"/>
      <c r="BD8" s="1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1"/>
    </row>
    <row r="9" spans="1:75" ht="15" customHeight="1" thickBot="1">
      <c r="A9" s="41">
        <v>4</v>
      </c>
      <c r="B9" s="42">
        <v>0.66</v>
      </c>
      <c r="C9" s="42">
        <v>0.64</v>
      </c>
      <c r="D9" s="42">
        <f>0.66-C9</f>
        <v>0.020000000000000018</v>
      </c>
      <c r="E9" s="43">
        <v>0.27</v>
      </c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L9" s="7"/>
      <c r="AM9" s="7"/>
      <c r="AN9" s="7"/>
      <c r="AO9" s="7"/>
      <c r="AU9" s="3"/>
      <c r="AY9" s="5"/>
      <c r="AZ9" s="5"/>
      <c r="BA9" s="1"/>
      <c r="BB9" s="1"/>
      <c r="BC9" s="1"/>
      <c r="BD9" s="1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1"/>
      <c r="BV9" s="1"/>
      <c r="BW9" s="7"/>
    </row>
    <row r="10" spans="1:75" ht="15" customHeight="1" thickBot="1">
      <c r="A10" s="41">
        <v>4</v>
      </c>
      <c r="B10" s="3">
        <v>0.66</v>
      </c>
      <c r="C10" s="3">
        <v>0.62</v>
      </c>
      <c r="D10" s="42">
        <f aca="true" t="shared" si="0" ref="D10:D19">0.66-C10</f>
        <v>0.040000000000000036</v>
      </c>
      <c r="E10" s="45">
        <v>0.3</v>
      </c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L10" s="7"/>
      <c r="AM10" s="7"/>
      <c r="AN10" s="7"/>
      <c r="AO10" s="7"/>
      <c r="AU10" s="3"/>
      <c r="AY10" s="5"/>
      <c r="AZ10" s="5"/>
      <c r="BA10" s="1"/>
      <c r="BB10" s="1"/>
      <c r="BC10" s="1"/>
      <c r="BD10" s="1"/>
      <c r="BE10" s="1"/>
      <c r="BF10" s="7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</row>
    <row r="11" spans="1:75" ht="15" customHeight="1" thickBot="1">
      <c r="A11" s="41">
        <v>4</v>
      </c>
      <c r="B11" s="3">
        <v>0.66</v>
      </c>
      <c r="C11" s="3">
        <v>0.58</v>
      </c>
      <c r="D11" s="42">
        <f t="shared" si="0"/>
        <v>0.08000000000000007</v>
      </c>
      <c r="E11" s="45">
        <v>0.4</v>
      </c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L11" s="7"/>
      <c r="AM11" s="7"/>
      <c r="AN11" s="7"/>
      <c r="AO11" s="7"/>
      <c r="AU11" s="3"/>
      <c r="AY11" s="5"/>
      <c r="AZ11" s="5"/>
      <c r="BA11" s="1"/>
      <c r="BB11" s="1"/>
      <c r="BC11" s="1"/>
      <c r="BD11" s="1"/>
      <c r="BF11" s="7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</row>
    <row r="12" spans="1:75" ht="15" customHeight="1" thickBot="1">
      <c r="A12" s="41">
        <v>4</v>
      </c>
      <c r="B12" s="3">
        <v>0.66</v>
      </c>
      <c r="C12" s="3">
        <v>0.54</v>
      </c>
      <c r="D12" s="42">
        <f t="shared" si="0"/>
        <v>0.12</v>
      </c>
      <c r="E12" s="45">
        <v>0.38</v>
      </c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L12" s="7"/>
      <c r="AM12" s="7"/>
      <c r="AN12" s="7"/>
      <c r="AO12" s="7"/>
      <c r="AT12" s="7"/>
      <c r="AU12" s="3"/>
      <c r="AY12" s="5"/>
      <c r="AZ12" s="5"/>
      <c r="BA12" s="1"/>
      <c r="BB12" s="1"/>
      <c r="BC12" s="1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</row>
    <row r="13" spans="1:75" ht="15" customHeight="1" thickBot="1">
      <c r="A13" s="41">
        <v>4</v>
      </c>
      <c r="B13" s="3">
        <v>0.66</v>
      </c>
      <c r="C13" s="3">
        <v>0.46</v>
      </c>
      <c r="D13" s="42">
        <f t="shared" si="0"/>
        <v>0.2</v>
      </c>
      <c r="E13" s="45">
        <v>0.43</v>
      </c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L13" s="7"/>
      <c r="AM13" s="7"/>
      <c r="AN13" s="7"/>
      <c r="AO13" s="7"/>
      <c r="AT13" s="7"/>
      <c r="AU13" s="3"/>
      <c r="AY13" s="5"/>
      <c r="AZ13" s="5"/>
      <c r="BA13" s="1"/>
      <c r="BB13" s="1"/>
      <c r="BC13" s="1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1"/>
      <c r="BW13" s="7"/>
    </row>
    <row r="14" spans="1:75" ht="15" customHeight="1" thickBot="1">
      <c r="A14" s="41">
        <v>4</v>
      </c>
      <c r="B14" s="3">
        <v>0.66</v>
      </c>
      <c r="C14" s="3">
        <v>0.38</v>
      </c>
      <c r="D14" s="42">
        <f t="shared" si="0"/>
        <v>0.28</v>
      </c>
      <c r="E14" s="45">
        <v>0.44</v>
      </c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L14" s="7"/>
      <c r="AM14" s="7"/>
      <c r="AN14" s="7"/>
      <c r="AO14" s="7"/>
      <c r="AT14" s="7"/>
      <c r="AU14" s="3"/>
      <c r="AY14" s="5"/>
      <c r="AZ14" s="5"/>
      <c r="BA14" s="1"/>
      <c r="BB14" s="1"/>
      <c r="BC14" s="1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</row>
    <row r="15" spans="1:75" ht="15" customHeight="1" thickBot="1">
      <c r="A15" s="41">
        <v>4</v>
      </c>
      <c r="B15" s="3">
        <v>0.66</v>
      </c>
      <c r="C15" s="3">
        <v>0.3</v>
      </c>
      <c r="D15" s="42">
        <f t="shared" si="0"/>
        <v>0.36000000000000004</v>
      </c>
      <c r="E15" s="45">
        <v>0.39</v>
      </c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L15" s="7"/>
      <c r="AM15" s="7"/>
      <c r="AN15" s="7"/>
      <c r="AO15" s="7"/>
      <c r="AT15" s="7"/>
      <c r="AU15" s="3"/>
      <c r="AY15" s="5"/>
      <c r="AZ15" s="5"/>
      <c r="BA15" s="1"/>
      <c r="BB15" s="1"/>
      <c r="BC15" s="1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</row>
    <row r="16" spans="1:75" ht="15" customHeight="1" thickBot="1">
      <c r="A16" s="41">
        <v>4</v>
      </c>
      <c r="B16" s="3">
        <v>0.66</v>
      </c>
      <c r="C16" s="3">
        <v>0.22</v>
      </c>
      <c r="D16" s="42">
        <f t="shared" si="0"/>
        <v>0.44000000000000006</v>
      </c>
      <c r="E16" s="45">
        <v>0.37</v>
      </c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L16" s="7"/>
      <c r="AM16" s="7"/>
      <c r="AN16" s="7"/>
      <c r="AO16" s="7"/>
      <c r="AT16" s="7"/>
      <c r="AU16" s="3"/>
      <c r="AY16" s="5"/>
      <c r="AZ16" s="5"/>
      <c r="BA16" s="1"/>
      <c r="BB16" s="1"/>
      <c r="BC16" s="1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</row>
    <row r="17" spans="1:75" ht="15" customHeight="1" thickBot="1">
      <c r="A17" s="41">
        <v>4</v>
      </c>
      <c r="B17" s="3">
        <v>0.66</v>
      </c>
      <c r="C17" s="3">
        <v>0.14</v>
      </c>
      <c r="D17" s="42">
        <f t="shared" si="0"/>
        <v>0.52</v>
      </c>
      <c r="E17" s="45">
        <v>0.35</v>
      </c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L17" s="7"/>
      <c r="AM17" s="7"/>
      <c r="AN17" s="7"/>
      <c r="AO17" s="7"/>
      <c r="AT17" s="7"/>
      <c r="AU17" s="3"/>
      <c r="AY17" s="5"/>
      <c r="AZ17" s="5"/>
      <c r="BA17" s="1"/>
      <c r="BB17" s="1"/>
      <c r="BC17" s="1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</row>
    <row r="18" spans="1:75" ht="15" customHeight="1" thickBot="1">
      <c r="A18" s="41">
        <v>4</v>
      </c>
      <c r="B18" s="3">
        <v>0.66</v>
      </c>
      <c r="C18" s="3">
        <v>0.06</v>
      </c>
      <c r="D18" s="42">
        <f t="shared" si="0"/>
        <v>0.6000000000000001</v>
      </c>
      <c r="E18" s="45">
        <v>0.35</v>
      </c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L18" s="7"/>
      <c r="AM18" s="7"/>
      <c r="AN18" s="7"/>
      <c r="AO18" s="7"/>
      <c r="AT18" s="7"/>
      <c r="AU18" s="3"/>
      <c r="AY18" s="5"/>
      <c r="AZ18" s="5"/>
      <c r="BA18" s="1"/>
      <c r="BB18" s="1"/>
      <c r="BC18" s="1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</row>
    <row r="19" spans="1:75" ht="15" customHeight="1" thickBot="1">
      <c r="A19" s="41">
        <v>4</v>
      </c>
      <c r="B19" s="3">
        <v>0.66</v>
      </c>
      <c r="C19" s="3">
        <v>0.01</v>
      </c>
      <c r="D19" s="42">
        <f t="shared" si="0"/>
        <v>0.65</v>
      </c>
      <c r="E19" s="45">
        <v>0.37</v>
      </c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L19" s="7"/>
      <c r="AM19" s="7"/>
      <c r="AN19" s="7"/>
      <c r="AO19" s="7"/>
      <c r="AT19" s="7"/>
      <c r="AU19" s="3"/>
      <c r="AY19" s="5"/>
      <c r="AZ19" s="5"/>
      <c r="BA19" s="1"/>
      <c r="BB19" s="1"/>
      <c r="BC19" s="1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</row>
    <row r="20" spans="1:75" ht="15" customHeight="1" thickBot="1">
      <c r="A20" s="44"/>
      <c r="D20" s="42"/>
      <c r="E20" s="45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L20" s="7"/>
      <c r="AM20" s="7"/>
      <c r="AN20" s="7"/>
      <c r="AO20" s="7"/>
      <c r="AT20" s="7"/>
      <c r="AU20" s="3"/>
      <c r="AY20" s="5"/>
      <c r="AZ20" s="5"/>
      <c r="BA20" s="1"/>
      <c r="BB20" s="1"/>
      <c r="BC20" s="1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</row>
    <row r="21" spans="1:75" ht="15" customHeight="1">
      <c r="A21" s="44" t="s">
        <v>55</v>
      </c>
      <c r="D21" s="42"/>
      <c r="E21" s="45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L21" s="7"/>
      <c r="AM21" s="7"/>
      <c r="AN21" s="7"/>
      <c r="AO21" s="7"/>
      <c r="AT21" s="7"/>
      <c r="AU21" s="3"/>
      <c r="AY21" s="5"/>
      <c r="AZ21" s="5"/>
      <c r="BA21" s="1"/>
      <c r="BB21" s="1"/>
      <c r="BC21" s="1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</row>
    <row r="22" spans="1:75" ht="15" customHeight="1" thickBot="1">
      <c r="A22" s="3" t="s">
        <v>15</v>
      </c>
      <c r="B22" s="3" t="s">
        <v>31</v>
      </c>
      <c r="C22" s="3" t="s">
        <v>32</v>
      </c>
      <c r="D22" s="3" t="s">
        <v>53</v>
      </c>
      <c r="E22" s="3" t="s">
        <v>33</v>
      </c>
      <c r="G22" s="80"/>
      <c r="H22" s="80"/>
      <c r="I22" s="80"/>
      <c r="K22" s="80"/>
      <c r="N22" s="80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L22" s="7"/>
      <c r="AM22" s="7"/>
      <c r="AN22" s="7"/>
      <c r="AO22" s="7"/>
      <c r="AT22" s="7"/>
      <c r="AU22" s="3"/>
      <c r="AY22" s="5"/>
      <c r="AZ22" s="5"/>
      <c r="BA22" s="1"/>
      <c r="BB22" s="1"/>
      <c r="BC22" s="1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</row>
    <row r="23" spans="1:75" ht="30" customHeight="1" thickBot="1">
      <c r="A23" s="44">
        <v>6</v>
      </c>
      <c r="B23" s="3">
        <v>0.53</v>
      </c>
      <c r="C23" s="3">
        <v>0.51</v>
      </c>
      <c r="D23" s="42">
        <f>0.53-C23</f>
        <v>0.020000000000000018</v>
      </c>
      <c r="E23" s="45">
        <v>0.4</v>
      </c>
      <c r="F23" s="91" t="s">
        <v>58</v>
      </c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L23" s="7"/>
      <c r="AM23" s="7"/>
      <c r="AN23" s="7"/>
      <c r="AO23" s="7"/>
      <c r="AT23" s="7"/>
      <c r="AU23" s="3"/>
      <c r="AY23" s="5"/>
      <c r="AZ23" s="5"/>
      <c r="BA23" s="1"/>
      <c r="BB23" s="1"/>
      <c r="BC23" s="1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</row>
    <row r="24" spans="1:75" ht="15" customHeight="1" thickBot="1">
      <c r="A24" s="44">
        <v>6</v>
      </c>
      <c r="B24" s="3">
        <v>0.53</v>
      </c>
      <c r="C24" s="3">
        <v>0.49</v>
      </c>
      <c r="D24" s="42">
        <f aca="true" t="shared" si="1" ref="D24:D30">0.53-C24</f>
        <v>0.040000000000000036</v>
      </c>
      <c r="E24" s="45">
        <v>0.36</v>
      </c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L24" s="7"/>
      <c r="AM24" s="7"/>
      <c r="AN24" s="7"/>
      <c r="AO24" s="7"/>
      <c r="AT24" s="7"/>
      <c r="AU24" s="3"/>
      <c r="AY24" s="5"/>
      <c r="AZ24" s="5"/>
      <c r="BA24" s="1"/>
      <c r="BB24" s="1"/>
      <c r="BC24" s="1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</row>
    <row r="25" spans="1:75" ht="15" customHeight="1" thickBot="1">
      <c r="A25" s="44">
        <v>6</v>
      </c>
      <c r="B25" s="3">
        <v>0.53</v>
      </c>
      <c r="C25" s="3">
        <v>0.43</v>
      </c>
      <c r="D25" s="42">
        <f t="shared" si="1"/>
        <v>0.10000000000000003</v>
      </c>
      <c r="E25" s="45">
        <v>0.56</v>
      </c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L25" s="7"/>
      <c r="AM25" s="7"/>
      <c r="AN25" s="7"/>
      <c r="AO25" s="7"/>
      <c r="AT25" s="7"/>
      <c r="AU25" s="3"/>
      <c r="AY25" s="5"/>
      <c r="AZ25" s="5"/>
      <c r="BA25" s="1"/>
      <c r="BB25" s="1"/>
      <c r="BC25" s="1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</row>
    <row r="26" spans="1:75" ht="15" customHeight="1" thickBot="1">
      <c r="A26" s="44">
        <v>6</v>
      </c>
      <c r="B26" s="3">
        <v>0.53</v>
      </c>
      <c r="C26" s="3">
        <v>0.35</v>
      </c>
      <c r="D26" s="42">
        <f t="shared" si="1"/>
        <v>0.18000000000000005</v>
      </c>
      <c r="E26" s="45">
        <v>0.6</v>
      </c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L26" s="7"/>
      <c r="AM26" s="7"/>
      <c r="AN26" s="7"/>
      <c r="AO26" s="7"/>
      <c r="AT26" s="7"/>
      <c r="AU26" s="3"/>
      <c r="AY26" s="5"/>
      <c r="AZ26" s="5"/>
      <c r="BA26" s="1"/>
      <c r="BB26" s="1"/>
      <c r="BC26" s="1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</row>
    <row r="27" spans="1:75" ht="15" customHeight="1" thickBot="1">
      <c r="A27" s="44">
        <v>6</v>
      </c>
      <c r="B27" s="3">
        <v>0.53</v>
      </c>
      <c r="C27" s="3">
        <v>0.27</v>
      </c>
      <c r="D27" s="42">
        <f t="shared" si="1"/>
        <v>0.26</v>
      </c>
      <c r="E27" s="45">
        <v>0.67</v>
      </c>
      <c r="AO27" s="7"/>
      <c r="AT27" s="7"/>
      <c r="AU27" s="3"/>
      <c r="AY27" s="5"/>
      <c r="AZ27" s="5"/>
      <c r="BA27" s="1"/>
      <c r="BB27" s="1"/>
      <c r="BC27" s="1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</row>
    <row r="28" spans="1:58" ht="15" customHeight="1" thickBot="1">
      <c r="A28" s="44">
        <v>6</v>
      </c>
      <c r="B28" s="3">
        <v>0.53</v>
      </c>
      <c r="C28" s="3">
        <v>0.19</v>
      </c>
      <c r="D28" s="42">
        <f t="shared" si="1"/>
        <v>0.34</v>
      </c>
      <c r="E28" s="45">
        <v>0.64</v>
      </c>
      <c r="AL28" s="7"/>
      <c r="AM28" s="7"/>
      <c r="AN28" s="7"/>
      <c r="AO28" s="7"/>
      <c r="AT28" s="7"/>
      <c r="AU28" s="3"/>
      <c r="AY28" s="5"/>
      <c r="AZ28" s="5"/>
      <c r="BA28" s="1"/>
      <c r="BB28" s="1"/>
      <c r="BC28" s="1"/>
      <c r="BD28" s="1"/>
      <c r="BF28" s="7"/>
    </row>
    <row r="29" spans="1:75" ht="15" customHeight="1" thickBot="1">
      <c r="A29" s="44">
        <v>6</v>
      </c>
      <c r="B29" s="3">
        <v>0.53</v>
      </c>
      <c r="C29" s="3">
        <v>0.11</v>
      </c>
      <c r="D29" s="42">
        <f t="shared" si="1"/>
        <v>0.42000000000000004</v>
      </c>
      <c r="E29" s="45">
        <v>0.61</v>
      </c>
      <c r="AT29" s="7"/>
      <c r="AU29" s="3"/>
      <c r="AY29" s="5"/>
      <c r="AZ29" s="5"/>
      <c r="BE29" s="1"/>
      <c r="BF29" s="1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</row>
    <row r="30" spans="1:61" ht="15" customHeight="1" thickBot="1">
      <c r="A30" s="44">
        <v>6</v>
      </c>
      <c r="B30" s="46">
        <v>0.53</v>
      </c>
      <c r="C30" s="46">
        <v>0.03</v>
      </c>
      <c r="D30" s="92">
        <f t="shared" si="1"/>
        <v>0.5</v>
      </c>
      <c r="E30" s="47">
        <v>0.61</v>
      </c>
      <c r="AR30" s="5"/>
      <c r="AT30" s="7"/>
      <c r="AU30" s="3"/>
      <c r="AY30" s="5"/>
      <c r="AZ30" s="5"/>
      <c r="BA30" s="6"/>
      <c r="BB30" s="6"/>
      <c r="BC30" s="6"/>
      <c r="BD30" s="6"/>
      <c r="BE30" s="6"/>
      <c r="BF30" s="6"/>
      <c r="BG30" s="6"/>
      <c r="BH30" s="6"/>
      <c r="BI30" s="6"/>
    </row>
    <row r="31" spans="46:52" ht="15" customHeight="1">
      <c r="AT31" s="7"/>
      <c r="AU31" s="3"/>
      <c r="AY31" s="5"/>
      <c r="AZ31" s="5"/>
    </row>
    <row r="32" spans="46:52" ht="15" customHeight="1">
      <c r="AT32" s="7"/>
      <c r="AU32" s="3"/>
      <c r="AY32" s="5"/>
      <c r="AZ32" s="5"/>
    </row>
    <row r="33" spans="46:52" ht="15" customHeight="1">
      <c r="AT33" s="7"/>
      <c r="AU33" s="3"/>
      <c r="AY33" s="5"/>
      <c r="AZ33" s="5"/>
    </row>
    <row r="34" spans="46:52" ht="15" customHeight="1">
      <c r="AT34" s="7"/>
      <c r="AU34" s="3"/>
      <c r="AY34" s="5"/>
      <c r="AZ34" s="5"/>
    </row>
    <row r="35" spans="46:52" ht="15" customHeight="1">
      <c r="AT35" s="7"/>
      <c r="AU35" s="3"/>
      <c r="AY35" s="5"/>
      <c r="AZ35" s="5"/>
    </row>
    <row r="36" spans="46:52" ht="15" customHeight="1">
      <c r="AT36" s="7"/>
      <c r="AU36" s="3"/>
      <c r="AY36" s="5"/>
      <c r="AZ36" s="5"/>
    </row>
    <row r="37" spans="46:52" ht="15" customHeight="1">
      <c r="AT37" s="7"/>
      <c r="AU37" s="3"/>
      <c r="AY37" s="5"/>
      <c r="AZ37" s="5"/>
    </row>
    <row r="38" spans="46:52" ht="15" customHeight="1">
      <c r="AT38" s="7"/>
      <c r="AU38" s="3"/>
      <c r="AY38" s="5"/>
      <c r="AZ38" s="5"/>
    </row>
    <row r="39" spans="46:52" ht="15" customHeight="1">
      <c r="AT39" s="7"/>
      <c r="AU39" s="3"/>
      <c r="AY39" s="5"/>
      <c r="AZ39" s="5"/>
    </row>
    <row r="40" spans="46:52" ht="15" customHeight="1">
      <c r="AT40" s="7"/>
      <c r="AU40" s="3"/>
      <c r="AY40" s="5"/>
      <c r="AZ40" s="5"/>
    </row>
    <row r="41" spans="46:52" ht="15" customHeight="1">
      <c r="AT41" s="7"/>
      <c r="AU41" s="3"/>
      <c r="AY41" s="5"/>
      <c r="AZ41" s="5"/>
    </row>
    <row r="42" spans="46:52" ht="15" customHeight="1">
      <c r="AT42" s="7"/>
      <c r="AU42" s="3"/>
      <c r="AY42" s="5"/>
      <c r="AZ42" s="5"/>
    </row>
    <row r="43" spans="46:52" ht="15" customHeight="1">
      <c r="AT43" s="7"/>
      <c r="AU43" s="3"/>
      <c r="AY43" s="5"/>
      <c r="AZ43" s="5"/>
    </row>
    <row r="44" spans="46:52" ht="15" customHeight="1">
      <c r="AT44" s="7"/>
      <c r="AU44" s="3"/>
      <c r="AY44" s="5"/>
      <c r="AZ44" s="5"/>
    </row>
    <row r="45" spans="46:52" ht="15" customHeight="1">
      <c r="AT45" s="7"/>
      <c r="AU45" s="3"/>
      <c r="AY45" s="5"/>
      <c r="AZ45" s="5"/>
    </row>
    <row r="46" spans="46:52" ht="15" customHeight="1">
      <c r="AT46" s="7"/>
      <c r="AU46" s="3"/>
      <c r="AY46" s="5"/>
      <c r="AZ46" s="5"/>
    </row>
    <row r="47" spans="46:52" ht="15" customHeight="1">
      <c r="AT47" s="7"/>
      <c r="AU47" s="3"/>
      <c r="AY47" s="5"/>
      <c r="AZ47" s="5"/>
    </row>
    <row r="48" spans="46:52" ht="15" customHeight="1">
      <c r="AT48" s="7"/>
      <c r="AU48" s="3"/>
      <c r="AY48" s="5"/>
      <c r="AZ48" s="5"/>
    </row>
    <row r="49" spans="46:52" ht="15" customHeight="1">
      <c r="AT49" s="7"/>
      <c r="AU49" s="3"/>
      <c r="AY49" s="5"/>
      <c r="AZ49" s="5"/>
    </row>
    <row r="50" spans="46:52" ht="15" customHeight="1">
      <c r="AT50" s="7"/>
      <c r="AU50" s="3"/>
      <c r="AY50" s="5"/>
      <c r="AZ50" s="5"/>
    </row>
    <row r="51" spans="46:52" ht="15" customHeight="1">
      <c r="AT51" s="7"/>
      <c r="AU51" s="3"/>
      <c r="AY51" s="5"/>
      <c r="AZ51" s="5"/>
    </row>
    <row r="52" spans="46:52" ht="15" customHeight="1">
      <c r="AT52" s="7"/>
      <c r="AU52" s="3"/>
      <c r="AY52" s="5"/>
      <c r="AZ52" s="5"/>
    </row>
    <row r="53" spans="46:52" ht="15" customHeight="1">
      <c r="AT53" s="7"/>
      <c r="AU53" s="3"/>
      <c r="AY53" s="5"/>
      <c r="AZ53" s="5"/>
    </row>
    <row r="54" spans="46:52" ht="15" customHeight="1">
      <c r="AT54" s="7"/>
      <c r="AU54" s="3"/>
      <c r="AY54" s="5"/>
      <c r="AZ54" s="5"/>
    </row>
    <row r="55" spans="46:52" ht="15" customHeight="1">
      <c r="AT55" s="7"/>
      <c r="AU55" s="3"/>
      <c r="AY55" s="5"/>
      <c r="AZ55" s="5"/>
    </row>
    <row r="56" spans="46:52" ht="15" customHeight="1">
      <c r="AT56" s="7"/>
      <c r="AU56" s="3"/>
      <c r="AY56" s="5"/>
      <c r="AZ56" s="5"/>
    </row>
    <row r="57" spans="46:52" ht="15" customHeight="1">
      <c r="AT57" s="7"/>
      <c r="AU57" s="3"/>
      <c r="AY57" s="5"/>
      <c r="AZ57" s="5"/>
    </row>
    <row r="58" spans="46:52" ht="15" customHeight="1">
      <c r="AT58" s="7"/>
      <c r="AU58" s="3"/>
      <c r="AY58" s="5"/>
      <c r="AZ58" s="5"/>
    </row>
    <row r="59" spans="46:52" ht="15" customHeight="1">
      <c r="AT59" s="7"/>
      <c r="AU59" s="3"/>
      <c r="AY59" s="5"/>
      <c r="AZ59" s="5"/>
    </row>
    <row r="60" spans="46:52" ht="15" customHeight="1">
      <c r="AT60" s="7"/>
      <c r="AU60" s="3"/>
      <c r="AY60" s="5"/>
      <c r="AZ60" s="5"/>
    </row>
    <row r="61" spans="46:52" ht="15" customHeight="1">
      <c r="AT61" s="7"/>
      <c r="AU61" s="3"/>
      <c r="AY61" s="5"/>
      <c r="AZ61" s="5"/>
    </row>
    <row r="62" spans="46:52" ht="15" customHeight="1">
      <c r="AT62" s="7"/>
      <c r="AU62" s="3"/>
      <c r="AY62" s="5"/>
      <c r="AZ62" s="5"/>
    </row>
    <row r="63" spans="46:52" ht="15" customHeight="1">
      <c r="AT63" s="3"/>
      <c r="AU63" s="3"/>
      <c r="AY63" s="5"/>
      <c r="AZ63" s="5"/>
    </row>
    <row r="64" spans="46:52" ht="15" customHeight="1">
      <c r="AT64" s="7"/>
      <c r="AU64" s="3"/>
      <c r="AY64" s="5"/>
      <c r="AZ64" s="5"/>
    </row>
    <row r="65" spans="46:52" ht="15" customHeight="1">
      <c r="AT65" s="7"/>
      <c r="AU65" s="3"/>
      <c r="AY65" s="5"/>
      <c r="AZ65" s="5"/>
    </row>
    <row r="66" spans="46:52" ht="15" customHeight="1">
      <c r="AT66" s="7"/>
      <c r="AU66" s="3"/>
      <c r="AY66" s="5"/>
      <c r="AZ66" s="5"/>
    </row>
    <row r="67" spans="47:52" ht="15" customHeight="1">
      <c r="AU67" s="3"/>
      <c r="AY67" s="5"/>
      <c r="AZ67" s="5"/>
    </row>
    <row r="68" spans="47:52" ht="15" customHeight="1">
      <c r="AU68" s="3"/>
      <c r="AY68" s="4"/>
      <c r="AZ68" s="5"/>
    </row>
    <row r="69" spans="47:52" ht="15" customHeight="1">
      <c r="AU69" s="3"/>
      <c r="AY69" s="4"/>
      <c r="AZ69" s="5"/>
    </row>
    <row r="70" spans="42:50" ht="15" customHeight="1">
      <c r="AP70" s="4"/>
      <c r="AS70" s="3"/>
      <c r="AT70" s="3"/>
      <c r="AU70" s="3"/>
      <c r="AW70" s="4"/>
      <c r="AX70" s="5"/>
    </row>
    <row r="71" spans="42:50" ht="15" customHeight="1">
      <c r="AP71" s="4"/>
      <c r="AS71" s="3"/>
      <c r="AT71" s="3"/>
      <c r="AU71" s="3"/>
      <c r="AW71" s="4"/>
      <c r="AX71" s="5"/>
    </row>
    <row r="72" spans="42:50" ht="15" customHeight="1">
      <c r="AP72" s="4"/>
      <c r="AS72" s="3"/>
      <c r="AT72" s="3"/>
      <c r="AU72" s="3"/>
      <c r="AW72" s="4"/>
      <c r="AX72" s="5"/>
    </row>
    <row r="73" spans="42:50" ht="15" customHeight="1">
      <c r="AP73" s="4"/>
      <c r="AS73" s="3"/>
      <c r="AT73" s="3"/>
      <c r="AU73" s="3"/>
      <c r="AW73" s="4"/>
      <c r="AX73" s="5"/>
    </row>
    <row r="74" spans="42:50" ht="15" customHeight="1">
      <c r="AP74" s="4"/>
      <c r="AS74" s="3"/>
      <c r="AT74" s="3"/>
      <c r="AU74" s="3"/>
      <c r="AW74" s="4"/>
      <c r="AX74" s="5"/>
    </row>
    <row r="75" spans="46:48" ht="15" customHeight="1">
      <c r="AT75" s="3"/>
      <c r="AU75" s="3"/>
      <c r="AV75" s="4"/>
    </row>
    <row r="76" spans="46:48" ht="15" customHeight="1">
      <c r="AT76" s="3"/>
      <c r="AU76" s="3"/>
      <c r="AV76" s="4"/>
    </row>
    <row r="77" spans="43:47" ht="15" customHeight="1">
      <c r="AQ77" s="3"/>
      <c r="AR77" s="3"/>
      <c r="AT77" s="3"/>
      <c r="AU77" s="3"/>
    </row>
    <row r="78" spans="6:52" ht="15" customHeight="1">
      <c r="F78" s="4"/>
      <c r="I78" s="4"/>
      <c r="J78" s="4"/>
      <c r="K78" s="4"/>
      <c r="L78" s="4"/>
      <c r="M78" s="4"/>
      <c r="N78" s="4"/>
      <c r="O78" s="4"/>
      <c r="AK78" s="1"/>
      <c r="AQ78" s="3"/>
      <c r="AU78" s="3"/>
      <c r="AY78" s="4"/>
      <c r="AZ78" s="4"/>
    </row>
    <row r="79" spans="37:52" ht="15" customHeight="1">
      <c r="AK79" s="1"/>
      <c r="AQ79" s="3"/>
      <c r="AU79" s="3"/>
      <c r="AY79" s="4"/>
      <c r="AZ79" s="4"/>
    </row>
    <row r="80" spans="34:52" ht="15" customHeight="1">
      <c r="AH80" s="7"/>
      <c r="AK80" s="1"/>
      <c r="AQ80" s="3"/>
      <c r="AR80" s="3"/>
      <c r="AS80" s="3"/>
      <c r="AT80" s="3"/>
      <c r="AU80" s="3"/>
      <c r="AZ80" s="5"/>
    </row>
    <row r="81" spans="34:52" ht="15" customHeight="1">
      <c r="AH81" s="7"/>
      <c r="AK81" s="1"/>
      <c r="AQ81" s="3"/>
      <c r="AR81" s="3"/>
      <c r="AS81" s="3"/>
      <c r="AT81" s="3"/>
      <c r="AU81" s="3"/>
      <c r="AZ81" s="5"/>
    </row>
    <row r="82" spans="34:52" ht="15" customHeight="1">
      <c r="AH82" s="7"/>
      <c r="AK82" s="1"/>
      <c r="AQ82" s="3"/>
      <c r="AR82" s="3"/>
      <c r="AS82" s="3"/>
      <c r="AT82" s="3"/>
      <c r="AU82" s="3"/>
      <c r="AZ82" s="5"/>
    </row>
    <row r="83" spans="34:52" ht="15" customHeight="1">
      <c r="AH83" s="7"/>
      <c r="AK83" s="1"/>
      <c r="AQ83" s="3"/>
      <c r="AR83" s="3"/>
      <c r="AS83" s="3"/>
      <c r="AT83" s="3"/>
      <c r="AU83" s="3"/>
      <c r="AZ83" s="5"/>
    </row>
    <row r="84" spans="34:52" ht="15" customHeight="1">
      <c r="AH84" s="7"/>
      <c r="AK84" s="1"/>
      <c r="AQ84" s="3"/>
      <c r="AR84" s="3"/>
      <c r="AS84" s="3"/>
      <c r="AT84" s="3"/>
      <c r="AU84" s="3"/>
      <c r="AZ84" s="5"/>
    </row>
    <row r="85" spans="34:52" ht="15" customHeight="1">
      <c r="AH85" s="7"/>
      <c r="AK85" s="1"/>
      <c r="AQ85" s="3"/>
      <c r="AR85" s="3"/>
      <c r="AS85" s="3"/>
      <c r="AT85" s="3"/>
      <c r="AU85" s="3"/>
      <c r="AZ85" s="5"/>
    </row>
    <row r="86" spans="34:52" ht="15" customHeight="1">
      <c r="AH86" s="7"/>
      <c r="AK86" s="1"/>
      <c r="AQ86" s="3"/>
      <c r="AR86" s="3"/>
      <c r="AS86" s="3"/>
      <c r="AT86" s="3"/>
      <c r="AU86" s="3"/>
      <c r="AZ86" s="5"/>
    </row>
    <row r="87" spans="34:52" ht="15" customHeight="1">
      <c r="AH87" s="7"/>
      <c r="AK87" s="1"/>
      <c r="AQ87" s="3"/>
      <c r="AR87" s="3"/>
      <c r="AS87" s="3"/>
      <c r="AT87" s="3"/>
      <c r="AU87" s="3"/>
      <c r="AZ87" s="5"/>
    </row>
    <row r="88" spans="34:52" ht="15" customHeight="1">
      <c r="AH88" s="7"/>
      <c r="AK88" s="1"/>
      <c r="AQ88" s="3"/>
      <c r="AR88" s="3"/>
      <c r="AS88" s="3"/>
      <c r="AT88" s="3"/>
      <c r="AU88" s="3"/>
      <c r="AZ88" s="5"/>
    </row>
    <row r="89" spans="34:52" ht="15" customHeight="1">
      <c r="AH89" s="7"/>
      <c r="AK89" s="1"/>
      <c r="AQ89" s="3"/>
      <c r="AR89" s="3"/>
      <c r="AS89" s="3"/>
      <c r="AT89" s="3"/>
      <c r="AU89" s="3"/>
      <c r="AZ89" s="5"/>
    </row>
    <row r="90" spans="34:52" ht="15" customHeight="1">
      <c r="AH90" s="7"/>
      <c r="AK90" s="1"/>
      <c r="AQ90" s="3"/>
      <c r="AR90" s="3"/>
      <c r="AS90" s="3"/>
      <c r="AT90" s="3"/>
      <c r="AU90" s="3"/>
      <c r="AZ90" s="5"/>
    </row>
    <row r="91" spans="37:52" ht="15" customHeight="1">
      <c r="AK91" s="1"/>
      <c r="AQ91" s="3"/>
      <c r="AR91" s="3"/>
      <c r="AS91" s="3"/>
      <c r="AT91" s="3"/>
      <c r="AU91" s="3"/>
      <c r="AZ91" s="5"/>
    </row>
    <row r="92" spans="37:52" ht="15" customHeight="1">
      <c r="AK92" s="1"/>
      <c r="AQ92" s="3"/>
      <c r="AR92" s="3"/>
      <c r="AS92" s="3"/>
      <c r="AT92" s="3"/>
      <c r="AU92" s="3"/>
      <c r="AZ92" s="5"/>
    </row>
    <row r="93" spans="37:52" ht="15" customHeight="1">
      <c r="AK93" s="1"/>
      <c r="AQ93" s="3"/>
      <c r="AR93" s="3"/>
      <c r="AS93" s="3"/>
      <c r="AT93" s="3"/>
      <c r="AU93" s="3"/>
      <c r="AZ93" s="5"/>
    </row>
    <row r="94" spans="37:52" ht="15" customHeight="1">
      <c r="AK94" s="1"/>
      <c r="AQ94" s="3"/>
      <c r="AR94" s="3"/>
      <c r="AS94" s="3"/>
      <c r="AT94" s="3"/>
      <c r="AU94" s="3"/>
      <c r="AZ94" s="5"/>
    </row>
    <row r="95" spans="37:52" ht="15" customHeight="1">
      <c r="AK95" s="1"/>
      <c r="AQ95" s="3"/>
      <c r="AR95" s="3"/>
      <c r="AS95" s="3"/>
      <c r="AT95" s="3"/>
      <c r="AU95" s="3"/>
      <c r="AZ95" s="5"/>
    </row>
    <row r="96" spans="37:52" ht="15" customHeight="1">
      <c r="AK96" s="1"/>
      <c r="AQ96" s="3"/>
      <c r="AR96" s="3"/>
      <c r="AS96" s="3"/>
      <c r="AT96" s="3"/>
      <c r="AU96" s="3"/>
      <c r="AZ96" s="5"/>
    </row>
    <row r="97" spans="37:52" ht="15" customHeight="1">
      <c r="AK97" s="1"/>
      <c r="AQ97" s="3"/>
      <c r="AR97" s="3"/>
      <c r="AS97" s="3"/>
      <c r="AT97" s="3"/>
      <c r="AU97" s="3"/>
      <c r="AZ97" s="5"/>
    </row>
    <row r="98" spans="37:52" ht="15" customHeight="1">
      <c r="AK98" s="1"/>
      <c r="AQ98" s="3"/>
      <c r="AR98" s="3"/>
      <c r="AS98" s="3"/>
      <c r="AT98" s="3"/>
      <c r="AU98" s="3"/>
      <c r="AZ98" s="5"/>
    </row>
    <row r="99" spans="37:52" ht="15" customHeight="1">
      <c r="AK99" s="1"/>
      <c r="AQ99" s="3"/>
      <c r="AR99" s="3"/>
      <c r="AS99" s="3"/>
      <c r="AT99" s="3"/>
      <c r="AU99" s="3"/>
      <c r="AZ99" s="5"/>
    </row>
    <row r="100" spans="37:52" ht="15" customHeight="1">
      <c r="AK100" s="1"/>
      <c r="AQ100" s="3"/>
      <c r="AR100" s="3"/>
      <c r="AS100" s="3"/>
      <c r="AT100" s="3"/>
      <c r="AU100" s="3"/>
      <c r="AZ100" s="5"/>
    </row>
    <row r="101" spans="37:52" ht="15" customHeight="1">
      <c r="AK101" s="1"/>
      <c r="AQ101" s="3"/>
      <c r="AR101" s="3"/>
      <c r="AS101" s="3"/>
      <c r="AT101" s="3"/>
      <c r="AU101" s="3"/>
      <c r="AZ101" s="5"/>
    </row>
    <row r="102" spans="37:52" ht="15" customHeight="1">
      <c r="AK102" s="1"/>
      <c r="AQ102" s="3"/>
      <c r="AR102" s="3"/>
      <c r="AS102" s="3"/>
      <c r="AT102" s="3"/>
      <c r="AU102" s="3"/>
      <c r="AZ102" s="5"/>
    </row>
    <row r="103" spans="37:52" ht="15" customHeight="1">
      <c r="AK103" s="1"/>
      <c r="AQ103" s="3"/>
      <c r="AR103" s="3"/>
      <c r="AS103" s="3"/>
      <c r="AT103" s="3"/>
      <c r="AU103" s="3"/>
      <c r="AZ103" s="5"/>
    </row>
    <row r="104" spans="37:52" ht="15" customHeight="1">
      <c r="AK104" s="1"/>
      <c r="AQ104" s="3"/>
      <c r="AR104" s="3"/>
      <c r="AS104" s="3"/>
      <c r="AT104" s="3"/>
      <c r="AU104" s="3"/>
      <c r="AZ104" s="5"/>
    </row>
    <row r="105" spans="37:52" ht="15" customHeight="1">
      <c r="AK105" s="1"/>
      <c r="AQ105" s="3"/>
      <c r="AR105" s="3"/>
      <c r="AS105" s="3"/>
      <c r="AT105" s="3"/>
      <c r="AU105" s="3"/>
      <c r="AZ105" s="5"/>
    </row>
    <row r="106" spans="37:52" ht="15" customHeight="1">
      <c r="AK106" s="1"/>
      <c r="AQ106" s="3"/>
      <c r="AR106" s="3"/>
      <c r="AS106" s="3"/>
      <c r="AT106" s="3"/>
      <c r="AU106" s="3"/>
      <c r="AZ106" s="5"/>
    </row>
    <row r="107" spans="37:52" ht="15" customHeight="1">
      <c r="AK107" s="1"/>
      <c r="AQ107" s="3"/>
      <c r="AR107" s="3"/>
      <c r="AS107" s="3"/>
      <c r="AT107" s="3"/>
      <c r="AU107" s="3"/>
      <c r="AZ107" s="5"/>
    </row>
    <row r="108" spans="37:52" ht="15" customHeight="1">
      <c r="AK108" s="1"/>
      <c r="AQ108" s="3"/>
      <c r="AR108" s="3"/>
      <c r="AS108" s="3"/>
      <c r="AT108" s="3"/>
      <c r="AU108" s="3"/>
      <c r="AZ108" s="5"/>
    </row>
    <row r="109" spans="37:52" ht="15" customHeight="1">
      <c r="AK109" s="1"/>
      <c r="AQ109" s="3"/>
      <c r="AR109" s="3"/>
      <c r="AS109" s="3"/>
      <c r="AT109" s="3"/>
      <c r="AU109" s="3"/>
      <c r="AZ109" s="5"/>
    </row>
    <row r="110" spans="37:52" ht="15" customHeight="1">
      <c r="AK110" s="1"/>
      <c r="AQ110" s="3"/>
      <c r="AR110" s="3"/>
      <c r="AS110" s="3"/>
      <c r="AT110" s="3"/>
      <c r="AU110" s="3"/>
      <c r="AZ110" s="5"/>
    </row>
    <row r="111" spans="37:52" ht="15" customHeight="1">
      <c r="AK111" s="1"/>
      <c r="AQ111" s="3"/>
      <c r="AR111" s="3"/>
      <c r="AS111" s="3"/>
      <c r="AT111" s="3"/>
      <c r="AU111" s="3"/>
      <c r="AZ111" s="5"/>
    </row>
    <row r="112" spans="37:52" ht="15" customHeight="1">
      <c r="AK112" s="1"/>
      <c r="AQ112" s="3"/>
      <c r="AR112" s="3"/>
      <c r="AS112" s="3"/>
      <c r="AT112" s="3"/>
      <c r="AU112" s="3"/>
      <c r="AZ112" s="5"/>
    </row>
    <row r="113" spans="37:52" ht="15" customHeight="1">
      <c r="AK113" s="1"/>
      <c r="AQ113" s="3"/>
      <c r="AR113" s="3"/>
      <c r="AS113" s="3"/>
      <c r="AT113" s="3"/>
      <c r="AU113" s="3"/>
      <c r="AZ113" s="5"/>
    </row>
    <row r="114" spans="37:52" ht="15" customHeight="1">
      <c r="AK114" s="1"/>
      <c r="AQ114" s="3"/>
      <c r="AR114" s="3"/>
      <c r="AS114" s="3"/>
      <c r="AT114" s="3"/>
      <c r="AU114" s="3"/>
      <c r="AZ114" s="5"/>
    </row>
    <row r="115" spans="37:52" ht="15" customHeight="1">
      <c r="AK115" s="1"/>
      <c r="AQ115" s="3"/>
      <c r="AR115" s="3"/>
      <c r="AS115" s="3"/>
      <c r="AT115" s="3"/>
      <c r="AU115" s="3"/>
      <c r="AZ115" s="5"/>
    </row>
    <row r="116" spans="37:52" ht="15" customHeight="1">
      <c r="AK116" s="1"/>
      <c r="AQ116" s="3"/>
      <c r="AR116" s="3"/>
      <c r="AS116" s="3"/>
      <c r="AT116" s="3"/>
      <c r="AU116" s="3"/>
      <c r="AZ116" s="5"/>
    </row>
    <row r="117" spans="37:52" ht="15" customHeight="1">
      <c r="AK117" s="1"/>
      <c r="AQ117" s="3"/>
      <c r="AR117" s="3"/>
      <c r="AS117" s="3"/>
      <c r="AT117" s="3"/>
      <c r="AU117" s="3"/>
      <c r="AZ117" s="5"/>
    </row>
    <row r="118" spans="37:52" ht="15" customHeight="1">
      <c r="AK118" s="1"/>
      <c r="AQ118" s="3"/>
      <c r="AR118" s="3"/>
      <c r="AS118" s="3"/>
      <c r="AT118" s="3"/>
      <c r="AU118" s="3"/>
      <c r="AZ118" s="5"/>
    </row>
    <row r="119" spans="37:52" ht="15" customHeight="1">
      <c r="AK119" s="1"/>
      <c r="AQ119" s="3"/>
      <c r="AR119" s="3"/>
      <c r="AS119" s="3"/>
      <c r="AT119" s="3"/>
      <c r="AU119" s="3"/>
      <c r="AZ119" s="5"/>
    </row>
    <row r="120" spans="37:52" ht="15" customHeight="1">
      <c r="AK120" s="1"/>
      <c r="AQ120" s="3"/>
      <c r="AR120" s="3"/>
      <c r="AS120" s="3"/>
      <c r="AT120" s="3"/>
      <c r="AU120" s="3"/>
      <c r="AZ120" s="5"/>
    </row>
    <row r="121" spans="37:52" ht="15" customHeight="1">
      <c r="AK121" s="1"/>
      <c r="AQ121" s="3"/>
      <c r="AR121" s="3"/>
      <c r="AS121" s="3"/>
      <c r="AT121" s="3"/>
      <c r="AU121" s="3"/>
      <c r="AZ121" s="5"/>
    </row>
    <row r="122" spans="37:52" ht="15" customHeight="1">
      <c r="AK122" s="1"/>
      <c r="AQ122" s="3"/>
      <c r="AR122" s="3"/>
      <c r="AS122" s="3"/>
      <c r="AT122" s="3"/>
      <c r="AU122" s="3"/>
      <c r="AZ122" s="5"/>
    </row>
    <row r="123" spans="37:52" ht="15" customHeight="1">
      <c r="AK123" s="1"/>
      <c r="AQ123" s="3"/>
      <c r="AR123" s="3"/>
      <c r="AS123" s="3"/>
      <c r="AT123" s="3"/>
      <c r="AU123" s="3"/>
      <c r="AZ123" s="5"/>
    </row>
    <row r="124" spans="37:52" ht="15" customHeight="1">
      <c r="AK124" s="1"/>
      <c r="AQ124" s="3"/>
      <c r="AR124" s="3"/>
      <c r="AS124" s="3"/>
      <c r="AT124" s="3"/>
      <c r="AU124" s="3"/>
      <c r="AZ124" s="5"/>
    </row>
    <row r="125" spans="37:52" ht="15" customHeight="1">
      <c r="AK125" s="1"/>
      <c r="AQ125" s="3"/>
      <c r="AR125" s="3"/>
      <c r="AS125" s="3"/>
      <c r="AT125" s="3"/>
      <c r="AU125" s="3"/>
      <c r="AZ125" s="5"/>
    </row>
    <row r="126" spans="37:52" ht="15" customHeight="1">
      <c r="AK126" s="1"/>
      <c r="AQ126" s="3"/>
      <c r="AR126" s="3"/>
      <c r="AS126" s="3"/>
      <c r="AT126" s="3"/>
      <c r="AU126" s="3"/>
      <c r="AZ126" s="5"/>
    </row>
    <row r="127" spans="37:52" ht="15" customHeight="1">
      <c r="AK127" s="1"/>
      <c r="AQ127" s="3"/>
      <c r="AR127" s="3"/>
      <c r="AS127" s="3"/>
      <c r="AT127" s="3"/>
      <c r="AU127" s="3"/>
      <c r="AZ127" s="5"/>
    </row>
    <row r="128" spans="37:52" ht="15" customHeight="1">
      <c r="AK128" s="1"/>
      <c r="AQ128" s="3"/>
      <c r="AR128" s="3"/>
      <c r="AS128" s="3"/>
      <c r="AT128" s="3"/>
      <c r="AU128" s="3"/>
      <c r="AZ128" s="5"/>
    </row>
    <row r="129" spans="37:52" ht="15" customHeight="1">
      <c r="AK129" s="1"/>
      <c r="AQ129" s="3"/>
      <c r="AR129" s="3"/>
      <c r="AS129" s="3"/>
      <c r="AT129" s="3"/>
      <c r="AU129" s="3"/>
      <c r="AZ129" s="5"/>
    </row>
    <row r="130" spans="37:52" ht="15" customHeight="1">
      <c r="AK130" s="1"/>
      <c r="AQ130" s="3"/>
      <c r="AR130" s="3"/>
      <c r="AS130" s="3"/>
      <c r="AT130" s="3"/>
      <c r="AU130" s="3"/>
      <c r="AZ130" s="5"/>
    </row>
    <row r="131" spans="37:52" ht="15" customHeight="1">
      <c r="AK131" s="1"/>
      <c r="AQ131" s="3"/>
      <c r="AR131" s="3"/>
      <c r="AS131" s="3"/>
      <c r="AT131" s="3"/>
      <c r="AU131" s="3"/>
      <c r="AZ131" s="5"/>
    </row>
    <row r="132" spans="37:52" ht="15" customHeight="1">
      <c r="AK132" s="1"/>
      <c r="AQ132" s="3"/>
      <c r="AR132" s="3"/>
      <c r="AS132" s="3"/>
      <c r="AT132" s="3"/>
      <c r="AU132" s="3"/>
      <c r="AZ132" s="5"/>
    </row>
    <row r="133" spans="37:52" ht="15" customHeight="1">
      <c r="AK133" s="1"/>
      <c r="AQ133" s="3"/>
      <c r="AR133" s="3"/>
      <c r="AS133" s="3"/>
      <c r="AT133" s="3"/>
      <c r="AU133" s="3"/>
      <c r="AZ133" s="5"/>
    </row>
    <row r="134" spans="37:52" ht="15" customHeight="1">
      <c r="AK134" s="1"/>
      <c r="AQ134" s="3"/>
      <c r="AR134" s="3"/>
      <c r="AS134" s="3"/>
      <c r="AT134" s="3"/>
      <c r="AU134" s="3"/>
      <c r="AZ134" s="5"/>
    </row>
    <row r="135" spans="37:52" ht="15" customHeight="1">
      <c r="AK135" s="1"/>
      <c r="AQ135" s="3"/>
      <c r="AR135" s="3"/>
      <c r="AS135" s="3"/>
      <c r="AT135" s="3"/>
      <c r="AU135" s="3"/>
      <c r="AZ135" s="5"/>
    </row>
    <row r="136" spans="37:52" ht="15" customHeight="1">
      <c r="AK136" s="1"/>
      <c r="AQ136" s="3"/>
      <c r="AR136" s="3"/>
      <c r="AS136" s="3"/>
      <c r="AT136" s="3"/>
      <c r="AU136" s="3"/>
      <c r="AZ136" s="5"/>
    </row>
    <row r="137" spans="37:52" ht="15" customHeight="1">
      <c r="AK137" s="1"/>
      <c r="AQ137" s="3"/>
      <c r="AR137" s="3"/>
      <c r="AS137" s="3"/>
      <c r="AT137" s="3"/>
      <c r="AU137" s="3"/>
      <c r="AZ137" s="5"/>
    </row>
    <row r="138" spans="46:48" ht="15" customHeight="1">
      <c r="AT138" s="3"/>
      <c r="AU138" s="3"/>
      <c r="AV138" s="4"/>
    </row>
    <row r="139" spans="46:48" ht="15" customHeight="1">
      <c r="AT139" s="3"/>
      <c r="AU139" s="3"/>
      <c r="AV139" s="4"/>
    </row>
    <row r="140" spans="46:48" ht="15" customHeight="1">
      <c r="AT140" s="3"/>
      <c r="AU140" s="3"/>
      <c r="AV140" s="4"/>
    </row>
    <row r="141" spans="46:48" ht="15" customHeight="1">
      <c r="AT141" s="3"/>
      <c r="AU141" s="3"/>
      <c r="AV141" s="4"/>
    </row>
    <row r="142" spans="6:47" ht="15" customHeight="1">
      <c r="F142" s="4"/>
      <c r="I142" s="4"/>
      <c r="J142" s="4"/>
      <c r="K142" s="4"/>
      <c r="L142" s="4"/>
      <c r="M142" s="4"/>
      <c r="N142" s="4"/>
      <c r="O142" s="4"/>
      <c r="AQ142" s="3"/>
      <c r="AU142" s="3"/>
    </row>
    <row r="143" spans="5:52" ht="15" customHeight="1">
      <c r="E143" s="4"/>
      <c r="F143" s="4"/>
      <c r="AQ143" s="3"/>
      <c r="AU143" s="3"/>
      <c r="AY143" s="4"/>
      <c r="AZ143" s="4"/>
    </row>
    <row r="144" spans="5:48" ht="15" customHeight="1">
      <c r="E144" s="4"/>
      <c r="F144" s="4"/>
      <c r="AT144" s="3"/>
      <c r="AU144" s="3"/>
      <c r="AV144" s="4"/>
    </row>
    <row r="145" spans="5:48" ht="15" customHeight="1">
      <c r="E145" s="4"/>
      <c r="F145" s="4"/>
      <c r="AT145" s="3"/>
      <c r="AU145" s="3"/>
      <c r="AV145" s="4"/>
    </row>
    <row r="146" spans="5:48" ht="15" customHeight="1">
      <c r="E146" s="4"/>
      <c r="F146" s="4"/>
      <c r="AT146" s="3"/>
      <c r="AU146" s="3"/>
      <c r="AV146" s="4"/>
    </row>
    <row r="147" spans="5:48" ht="15" customHeight="1">
      <c r="E147" s="4"/>
      <c r="F147" s="4"/>
      <c r="AT147" s="3"/>
      <c r="AU147" s="3"/>
      <c r="AV147" s="4"/>
    </row>
    <row r="148" spans="5:46" ht="15" customHeight="1">
      <c r="E148" s="4"/>
      <c r="F148" s="4"/>
      <c r="AT148" s="3"/>
    </row>
    <row r="149" spans="5:46" ht="15" customHeight="1">
      <c r="E149" s="4"/>
      <c r="F149" s="4"/>
      <c r="AT149" s="3"/>
    </row>
    <row r="150" spans="5:46" ht="15" customHeight="1">
      <c r="E150" s="4"/>
      <c r="F150" s="4"/>
      <c r="AT150" s="3"/>
    </row>
    <row r="151" spans="5:46" ht="15" customHeight="1">
      <c r="E151" s="4"/>
      <c r="F151" s="4"/>
      <c r="AT151" s="3"/>
    </row>
    <row r="152" spans="5:46" ht="15" customHeight="1">
      <c r="E152" s="4"/>
      <c r="F152" s="4"/>
      <c r="AT152" s="3"/>
    </row>
    <row r="153" spans="5:46" ht="15" customHeight="1">
      <c r="E153" s="4"/>
      <c r="F153" s="4"/>
      <c r="AT153" s="3"/>
    </row>
    <row r="154" spans="5:46" ht="15" customHeight="1">
      <c r="E154" s="4"/>
      <c r="F154" s="4"/>
      <c r="AT154" s="3"/>
    </row>
    <row r="155" spans="5:46" ht="15" customHeight="1">
      <c r="E155" s="4"/>
      <c r="F155" s="4"/>
      <c r="AT155" s="3"/>
    </row>
    <row r="156" spans="5:46" ht="15" customHeight="1">
      <c r="E156" s="4"/>
      <c r="F156" s="4"/>
      <c r="AT156" s="3"/>
    </row>
    <row r="157" spans="5:46" ht="15" customHeight="1">
      <c r="E157" s="4"/>
      <c r="F157" s="4"/>
      <c r="AT157" s="3"/>
    </row>
    <row r="158" spans="5:46" ht="15" customHeight="1">
      <c r="E158" s="4"/>
      <c r="F158" s="4"/>
      <c r="AT158" s="3"/>
    </row>
    <row r="159" spans="5:6" ht="15" customHeight="1">
      <c r="E159" s="4"/>
      <c r="F159" s="4"/>
    </row>
    <row r="160" spans="5:6" ht="15" customHeight="1">
      <c r="E160" s="4"/>
      <c r="F160" s="4"/>
    </row>
    <row r="161" spans="5:6" ht="15" customHeight="1">
      <c r="E161" s="4"/>
      <c r="F161" s="4"/>
    </row>
    <row r="162" spans="5:6" ht="15" customHeight="1">
      <c r="E162" s="4"/>
      <c r="F162" s="4"/>
    </row>
    <row r="163" spans="5:6" ht="15" customHeight="1">
      <c r="E163" s="4"/>
      <c r="F163" s="4"/>
    </row>
    <row r="164" spans="5:6" ht="15" customHeight="1">
      <c r="E164" s="4"/>
      <c r="F164" s="4"/>
    </row>
    <row r="165" spans="5:6" ht="15" customHeight="1">
      <c r="E165" s="4"/>
      <c r="F165" s="4"/>
    </row>
    <row r="166" spans="5:6" ht="15" customHeight="1">
      <c r="E166" s="4"/>
      <c r="F166" s="4"/>
    </row>
    <row r="167" spans="5:6" ht="15" customHeight="1">
      <c r="E167" s="4"/>
      <c r="F167" s="4"/>
    </row>
    <row r="168" spans="5:6" ht="15" customHeight="1">
      <c r="E168" s="4"/>
      <c r="F168" s="4"/>
    </row>
    <row r="169" spans="5:6" ht="15" customHeight="1">
      <c r="E169" s="4"/>
      <c r="F169" s="4"/>
    </row>
    <row r="170" spans="5:6" ht="15" customHeight="1">
      <c r="E170" s="4"/>
      <c r="F170" s="4"/>
    </row>
    <row r="171" spans="5:6" ht="15" customHeight="1">
      <c r="E171" s="4"/>
      <c r="F171" s="4"/>
    </row>
    <row r="172" spans="5:6" ht="15" customHeight="1">
      <c r="E172" s="4"/>
      <c r="F172" s="4"/>
    </row>
    <row r="173" spans="5:6" ht="15" customHeight="1">
      <c r="E173" s="4"/>
      <c r="F173" s="4"/>
    </row>
    <row r="174" spans="5:6" ht="15" customHeight="1">
      <c r="E174" s="4"/>
      <c r="F174" s="4"/>
    </row>
    <row r="175" spans="5:6" ht="15" customHeight="1">
      <c r="E175" s="4"/>
      <c r="F175" s="4"/>
    </row>
    <row r="176" spans="5:6" ht="15" customHeight="1">
      <c r="E176" s="4"/>
      <c r="F176" s="4"/>
    </row>
    <row r="177" spans="5:6" ht="15" customHeight="1">
      <c r="E177" s="4"/>
      <c r="F177" s="4"/>
    </row>
    <row r="178" spans="5:6" ht="15" customHeight="1">
      <c r="E178" s="4"/>
      <c r="F178" s="4"/>
    </row>
    <row r="179" spans="5:6" ht="15" customHeight="1">
      <c r="E179" s="4"/>
      <c r="F179" s="4"/>
    </row>
    <row r="180" spans="5:6" ht="15" customHeight="1">
      <c r="E180" s="4"/>
      <c r="F180" s="4"/>
    </row>
    <row r="181" spans="5:6" ht="15" customHeight="1">
      <c r="E181" s="4"/>
      <c r="F181" s="4"/>
    </row>
    <row r="182" spans="5:6" ht="15" customHeight="1">
      <c r="E182" s="4"/>
      <c r="F182" s="4"/>
    </row>
    <row r="183" spans="5:6" ht="15" customHeight="1">
      <c r="E183" s="4"/>
      <c r="F183" s="4"/>
    </row>
    <row r="184" spans="5:6" ht="15" customHeight="1">
      <c r="E184" s="4"/>
      <c r="F184" s="4"/>
    </row>
    <row r="185" spans="5:6" ht="15" customHeight="1">
      <c r="E185" s="4"/>
      <c r="F185" s="4"/>
    </row>
    <row r="186" spans="5:6" ht="15" customHeight="1">
      <c r="E186" s="4"/>
      <c r="F186" s="4"/>
    </row>
    <row r="187" spans="5:6" ht="15" customHeight="1">
      <c r="E187" s="4"/>
      <c r="F187" s="4"/>
    </row>
    <row r="188" spans="5:6" ht="15" customHeight="1">
      <c r="E188" s="4"/>
      <c r="F188" s="4"/>
    </row>
    <row r="189" spans="5:6" ht="15" customHeight="1">
      <c r="E189" s="4"/>
      <c r="F189" s="4"/>
    </row>
    <row r="190" spans="5:6" ht="15" customHeight="1">
      <c r="E190" s="4"/>
      <c r="F190" s="4"/>
    </row>
    <row r="191" spans="5:6" ht="15" customHeight="1">
      <c r="E191" s="4"/>
      <c r="F191" s="4"/>
    </row>
    <row r="192" spans="5:6" ht="15" customHeight="1">
      <c r="E192" s="4"/>
      <c r="F192" s="4"/>
    </row>
    <row r="193" spans="5:6" ht="15" customHeight="1">
      <c r="E193" s="4"/>
      <c r="F193" s="4"/>
    </row>
    <row r="194" spans="5:6" ht="15" customHeight="1">
      <c r="E194" s="4"/>
      <c r="F194" s="4"/>
    </row>
    <row r="195" spans="5:6" ht="15" customHeight="1">
      <c r="E195" s="4"/>
      <c r="F195" s="4"/>
    </row>
    <row r="196" spans="5:6" ht="15" customHeight="1">
      <c r="E196" s="4"/>
      <c r="F196" s="4"/>
    </row>
    <row r="197" spans="5:6" ht="15" customHeight="1">
      <c r="E197" s="4"/>
      <c r="F197" s="4"/>
    </row>
    <row r="198" spans="5:6" ht="15" customHeight="1">
      <c r="E198" s="4"/>
      <c r="F198" s="4"/>
    </row>
    <row r="199" spans="5:6" ht="15" customHeight="1">
      <c r="E199" s="4"/>
      <c r="F199" s="4"/>
    </row>
    <row r="200" spans="5:6" ht="15" customHeight="1">
      <c r="E200" s="4"/>
      <c r="F200" s="4"/>
    </row>
    <row r="201" spans="5:6" ht="15" customHeight="1">
      <c r="E201" s="4"/>
      <c r="F201" s="4"/>
    </row>
    <row r="202" spans="5:6" ht="15" customHeight="1">
      <c r="E202" s="4"/>
      <c r="F202" s="4"/>
    </row>
    <row r="203" spans="5:6" ht="15" customHeight="1">
      <c r="E203" s="4"/>
      <c r="F203" s="4"/>
    </row>
    <row r="204" spans="5:6" ht="15" customHeight="1">
      <c r="E204" s="4"/>
      <c r="F204" s="4"/>
    </row>
    <row r="205" spans="5:6" ht="15" customHeight="1">
      <c r="E205" s="4"/>
      <c r="F205" s="4"/>
    </row>
    <row r="206" spans="5:6" ht="15" customHeight="1">
      <c r="E206" s="4"/>
      <c r="F206" s="4"/>
    </row>
    <row r="207" spans="5:6" ht="15" customHeight="1">
      <c r="E207" s="4"/>
      <c r="F207" s="4"/>
    </row>
    <row r="208" spans="5:6" ht="15" customHeight="1">
      <c r="E208" s="4"/>
      <c r="F208" s="4"/>
    </row>
    <row r="209" spans="5:6" ht="15" customHeight="1">
      <c r="E209" s="4"/>
      <c r="F209" s="4"/>
    </row>
    <row r="210" spans="5:6" ht="15" customHeight="1">
      <c r="E210" s="4"/>
      <c r="F210" s="4"/>
    </row>
    <row r="211" spans="5:6" ht="15" customHeight="1">
      <c r="E211" s="4"/>
      <c r="F211" s="4"/>
    </row>
    <row r="212" spans="5:6" ht="15" customHeight="1">
      <c r="E212" s="4"/>
      <c r="F212" s="4"/>
    </row>
    <row r="213" spans="5:6" ht="15" customHeight="1">
      <c r="E213" s="4"/>
      <c r="F213" s="4"/>
    </row>
    <row r="214" spans="5:6" ht="15" customHeight="1">
      <c r="E214" s="4"/>
      <c r="F214" s="4"/>
    </row>
    <row r="215" spans="5:6" ht="15" customHeight="1">
      <c r="E215" s="4"/>
      <c r="F215" s="4"/>
    </row>
    <row r="216" spans="5:6" ht="15" customHeight="1">
      <c r="E216" s="4"/>
      <c r="F216" s="4"/>
    </row>
    <row r="217" spans="5:6" ht="15" customHeight="1">
      <c r="E217" s="4"/>
      <c r="F217" s="4"/>
    </row>
    <row r="218" spans="5:6" ht="15" customHeight="1">
      <c r="E218" s="4"/>
      <c r="F218" s="4"/>
    </row>
    <row r="219" spans="5:6" ht="15" customHeight="1">
      <c r="E219" s="4"/>
      <c r="F219" s="4"/>
    </row>
    <row r="220" spans="5:6" ht="15" customHeight="1">
      <c r="E220" s="4"/>
      <c r="F220" s="4"/>
    </row>
    <row r="221" spans="5:6" ht="15" customHeight="1">
      <c r="E221" s="4"/>
      <c r="F221" s="4"/>
    </row>
    <row r="222" spans="5:6" ht="15" customHeight="1">
      <c r="E222" s="4"/>
      <c r="F222" s="4"/>
    </row>
    <row r="223" spans="5:6" ht="15" customHeight="1">
      <c r="E223" s="4"/>
      <c r="F223" s="4"/>
    </row>
    <row r="224" spans="5:6" ht="15" customHeight="1">
      <c r="E224" s="4"/>
      <c r="F224" s="4"/>
    </row>
    <row r="225" spans="5:6" ht="15" customHeight="1">
      <c r="E225" s="4"/>
      <c r="F225" s="4"/>
    </row>
    <row r="226" spans="5:6" ht="15" customHeight="1">
      <c r="E226" s="4"/>
      <c r="F226" s="4"/>
    </row>
    <row r="227" spans="5:6" ht="15" customHeight="1">
      <c r="E227" s="4"/>
      <c r="F227" s="4"/>
    </row>
    <row r="228" spans="5:6" ht="15" customHeight="1">
      <c r="E228" s="4"/>
      <c r="F228" s="4"/>
    </row>
    <row r="229" spans="5:6" ht="15" customHeight="1">
      <c r="E229" s="4"/>
      <c r="F229" s="4"/>
    </row>
    <row r="230" spans="5:6" ht="15" customHeight="1">
      <c r="E230" s="4"/>
      <c r="F230" s="4"/>
    </row>
    <row r="231" spans="5:6" ht="15" customHeight="1">
      <c r="E231" s="4"/>
      <c r="F231" s="4"/>
    </row>
    <row r="232" spans="5:6" ht="15" customHeight="1">
      <c r="E232" s="4"/>
      <c r="F232" s="4"/>
    </row>
    <row r="233" spans="5:6" ht="15" customHeight="1">
      <c r="E233" s="4"/>
      <c r="F233" s="4"/>
    </row>
    <row r="234" spans="5:6" ht="15" customHeight="1">
      <c r="E234" s="4"/>
      <c r="F234" s="4"/>
    </row>
    <row r="235" spans="5:6" ht="15" customHeight="1">
      <c r="E235" s="4"/>
      <c r="F235" s="4"/>
    </row>
    <row r="236" spans="5:6" ht="15" customHeight="1">
      <c r="E236" s="4"/>
      <c r="F236" s="4"/>
    </row>
    <row r="237" spans="5:6" ht="15" customHeight="1">
      <c r="E237" s="4"/>
      <c r="F237" s="4"/>
    </row>
    <row r="238" spans="5:6" ht="15" customHeight="1">
      <c r="E238" s="4"/>
      <c r="F238" s="4"/>
    </row>
    <row r="239" spans="5:6" ht="15" customHeight="1">
      <c r="E239" s="4"/>
      <c r="F239" s="4"/>
    </row>
    <row r="240" spans="5:6" ht="15" customHeight="1">
      <c r="E240" s="4"/>
      <c r="F240" s="4"/>
    </row>
    <row r="241" spans="5:6" ht="15" customHeight="1">
      <c r="E241" s="4"/>
      <c r="F241" s="4"/>
    </row>
    <row r="242" spans="5:6" ht="15" customHeight="1">
      <c r="E242" s="4"/>
      <c r="F242" s="4"/>
    </row>
    <row r="243" spans="5:6" ht="15" customHeight="1">
      <c r="E243" s="4"/>
      <c r="F243" s="4"/>
    </row>
    <row r="244" spans="5:6" ht="15" customHeight="1">
      <c r="E244" s="4"/>
      <c r="F244" s="4"/>
    </row>
    <row r="245" spans="5:6" ht="15" customHeight="1">
      <c r="E245" s="4"/>
      <c r="F245" s="4"/>
    </row>
    <row r="246" spans="5:6" ht="15" customHeight="1">
      <c r="E246" s="4"/>
      <c r="F246" s="4"/>
    </row>
    <row r="247" spans="5:6" ht="15" customHeight="1">
      <c r="E247" s="4"/>
      <c r="F247" s="4"/>
    </row>
    <row r="248" spans="5:6" ht="15" customHeight="1">
      <c r="E248" s="4"/>
      <c r="F248" s="4"/>
    </row>
    <row r="249" spans="5:6" ht="15" customHeight="1">
      <c r="E249" s="4"/>
      <c r="F249" s="4"/>
    </row>
    <row r="250" spans="5:6" ht="15" customHeight="1">
      <c r="E250" s="4"/>
      <c r="F250" s="4"/>
    </row>
    <row r="251" spans="5:6" ht="15" customHeight="1">
      <c r="E251" s="4"/>
      <c r="F251" s="4"/>
    </row>
    <row r="252" spans="5:6" ht="15" customHeight="1">
      <c r="E252" s="4"/>
      <c r="F252" s="4"/>
    </row>
  </sheetData>
  <printOptions gridLines="1"/>
  <pageMargins left="0.23" right="0.33" top="0.25" bottom="0.25" header="0.25" footer="0.25"/>
  <pageSetup horizontalDpi="300" verticalDpi="300" orientation="portrait" r:id="rId1"/>
  <rowBreaks count="1" manualBreakCount="1">
    <brk id="129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Christopher Konrad</dc:creator>
  <cp:keywords/>
  <dc:description/>
  <cp:lastModifiedBy>Andrew Gendaszek</cp:lastModifiedBy>
  <cp:lastPrinted>2006-04-10T17:18:50Z</cp:lastPrinted>
  <dcterms:created xsi:type="dcterms:W3CDTF">1998-05-16T14:16:09Z</dcterms:created>
  <dcterms:modified xsi:type="dcterms:W3CDTF">2006-04-13T14:47:25Z</dcterms:modified>
  <cp:category/>
  <cp:version/>
  <cp:contentType/>
  <cp:contentStatus/>
</cp:coreProperties>
</file>